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nvesco-my.sharepoint.com/personal/rakesh_parmar_invesco_com/Documents/Desktop/Daily/2025/June/"/>
    </mc:Choice>
  </mc:AlternateContent>
  <xr:revisionPtr revIDLastSave="0" documentId="8_{E7008D71-D08D-482C-99C0-B8609D06CDB6}" xr6:coauthVersionLast="47" xr6:coauthVersionMax="47" xr10:uidLastSave="{00000000-0000-0000-0000-000000000000}"/>
  <bookViews>
    <workbookView xWindow="-108" yWindow="-108" windowWidth="23256" windowHeight="12456" xr2:uid="{D9B8E0BC-2CFC-46A0-89D9-C893E6736981}"/>
  </bookViews>
  <sheets>
    <sheet name="AAUM disclosur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K90" i="1" l="1"/>
  <c r="BJ90" i="1"/>
  <c r="BI90" i="1"/>
  <c r="BH90" i="1"/>
  <c r="BG90" i="1"/>
  <c r="BF90" i="1"/>
  <c r="BE90" i="1"/>
  <c r="BD90" i="1"/>
  <c r="BC90" i="1"/>
  <c r="BB90" i="1"/>
  <c r="BA90" i="1"/>
  <c r="AZ90" i="1"/>
  <c r="AY90" i="1"/>
  <c r="AX90" i="1"/>
  <c r="AW90" i="1"/>
  <c r="AV90" i="1"/>
  <c r="AU90" i="1"/>
  <c r="AT90" i="1"/>
  <c r="AS90" i="1"/>
  <c r="AR90" i="1"/>
  <c r="AQ90" i="1"/>
  <c r="AP90" i="1"/>
  <c r="AO90" i="1"/>
  <c r="AN90" i="1"/>
  <c r="AM90" i="1"/>
  <c r="AL90" i="1"/>
  <c r="AK90" i="1"/>
  <c r="AJ90" i="1"/>
  <c r="AI90" i="1"/>
  <c r="AH90" i="1"/>
  <c r="AG90" i="1"/>
  <c r="AF90" i="1"/>
  <c r="AE90" i="1"/>
  <c r="AD90" i="1"/>
  <c r="AC90" i="1"/>
  <c r="AB90" i="1"/>
  <c r="AA90" i="1"/>
  <c r="Z90" i="1"/>
  <c r="Y90" i="1"/>
  <c r="X90" i="1"/>
  <c r="W90" i="1"/>
  <c r="V90" i="1"/>
  <c r="U90" i="1"/>
  <c r="T90" i="1"/>
  <c r="S90" i="1"/>
  <c r="R90" i="1"/>
  <c r="Q90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C90" i="1"/>
  <c r="BK89" i="1"/>
  <c r="I86" i="1"/>
  <c r="BJ85" i="1"/>
  <c r="BI85" i="1"/>
  <c r="BH85" i="1"/>
  <c r="BG85" i="1"/>
  <c r="BF85" i="1"/>
  <c r="BE85" i="1"/>
  <c r="BD85" i="1"/>
  <c r="BC85" i="1"/>
  <c r="BB85" i="1"/>
  <c r="BA85" i="1"/>
  <c r="AZ85" i="1"/>
  <c r="AY85" i="1"/>
  <c r="AX85" i="1"/>
  <c r="AW85" i="1"/>
  <c r="AV85" i="1"/>
  <c r="AU85" i="1"/>
  <c r="AT85" i="1"/>
  <c r="AS85" i="1"/>
  <c r="AR85" i="1"/>
  <c r="AQ85" i="1"/>
  <c r="AP85" i="1"/>
  <c r="AO85" i="1"/>
  <c r="AN85" i="1"/>
  <c r="AM85" i="1"/>
  <c r="AL85" i="1"/>
  <c r="AK85" i="1"/>
  <c r="AJ85" i="1"/>
  <c r="AI85" i="1"/>
  <c r="AH85" i="1"/>
  <c r="AG85" i="1"/>
  <c r="AF85" i="1"/>
  <c r="AE85" i="1"/>
  <c r="AD85" i="1"/>
  <c r="AC85" i="1"/>
  <c r="AB85" i="1"/>
  <c r="AA85" i="1"/>
  <c r="Z85" i="1"/>
  <c r="Y85" i="1"/>
  <c r="X85" i="1"/>
  <c r="W85" i="1"/>
  <c r="V85" i="1"/>
  <c r="U85" i="1"/>
  <c r="T85" i="1"/>
  <c r="S85" i="1"/>
  <c r="R85" i="1"/>
  <c r="Q85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C85" i="1"/>
  <c r="BK84" i="1"/>
  <c r="BK83" i="1"/>
  <c r="BK82" i="1"/>
  <c r="BK81" i="1"/>
  <c r="BI78" i="1"/>
  <c r="BG78" i="1"/>
  <c r="BB78" i="1"/>
  <c r="AW78" i="1"/>
  <c r="AU78" i="1"/>
  <c r="AP78" i="1"/>
  <c r="AM78" i="1"/>
  <c r="AK78" i="1"/>
  <c r="AI78" i="1"/>
  <c r="AD78" i="1"/>
  <c r="Y78" i="1"/>
  <c r="W78" i="1"/>
  <c r="R78" i="1"/>
  <c r="O78" i="1"/>
  <c r="M78" i="1"/>
  <c r="K78" i="1"/>
  <c r="F78" i="1"/>
  <c r="BJ77" i="1"/>
  <c r="BI77" i="1"/>
  <c r="BH77" i="1"/>
  <c r="BH78" i="1" s="1"/>
  <c r="BG77" i="1"/>
  <c r="BF77" i="1"/>
  <c r="BF78" i="1" s="1"/>
  <c r="BE77" i="1"/>
  <c r="BE78" i="1" s="1"/>
  <c r="BD77" i="1"/>
  <c r="BD78" i="1" s="1"/>
  <c r="BC77" i="1"/>
  <c r="BB77" i="1"/>
  <c r="BA77" i="1"/>
  <c r="AZ77" i="1"/>
  <c r="AZ78" i="1" s="1"/>
  <c r="AY77" i="1"/>
  <c r="AY78" i="1" s="1"/>
  <c r="AX77" i="1"/>
  <c r="AX78" i="1" s="1"/>
  <c r="AW77" i="1"/>
  <c r="AV77" i="1"/>
  <c r="AV78" i="1" s="1"/>
  <c r="AU77" i="1"/>
  <c r="AT77" i="1"/>
  <c r="AT78" i="1" s="1"/>
  <c r="AS77" i="1"/>
  <c r="AS78" i="1" s="1"/>
  <c r="AR77" i="1"/>
  <c r="AR78" i="1" s="1"/>
  <c r="AQ77" i="1"/>
  <c r="AP77" i="1"/>
  <c r="AO77" i="1"/>
  <c r="AN77" i="1"/>
  <c r="AM77" i="1"/>
  <c r="AL77" i="1"/>
  <c r="AK77" i="1"/>
  <c r="AJ77" i="1"/>
  <c r="AJ78" i="1" s="1"/>
  <c r="AI77" i="1"/>
  <c r="AH77" i="1"/>
  <c r="AH78" i="1" s="1"/>
  <c r="AG77" i="1"/>
  <c r="AG78" i="1" s="1"/>
  <c r="AF77" i="1"/>
  <c r="AF78" i="1" s="1"/>
  <c r="AE77" i="1"/>
  <c r="AD77" i="1"/>
  <c r="AC77" i="1"/>
  <c r="AB77" i="1"/>
  <c r="AB78" i="1" s="1"/>
  <c r="AA77" i="1"/>
  <c r="AA78" i="1" s="1"/>
  <c r="Z77" i="1"/>
  <c r="Z78" i="1" s="1"/>
  <c r="Y77" i="1"/>
  <c r="X77" i="1"/>
  <c r="X78" i="1" s="1"/>
  <c r="W77" i="1"/>
  <c r="V77" i="1"/>
  <c r="V78" i="1" s="1"/>
  <c r="U77" i="1"/>
  <c r="U78" i="1" s="1"/>
  <c r="T77" i="1"/>
  <c r="T78" i="1" s="1"/>
  <c r="S77" i="1"/>
  <c r="R77" i="1"/>
  <c r="Q77" i="1"/>
  <c r="P77" i="1"/>
  <c r="O77" i="1"/>
  <c r="N77" i="1"/>
  <c r="M77" i="1"/>
  <c r="L77" i="1"/>
  <c r="L78" i="1" s="1"/>
  <c r="K77" i="1"/>
  <c r="J77" i="1"/>
  <c r="J78" i="1" s="1"/>
  <c r="I77" i="1"/>
  <c r="I78" i="1" s="1"/>
  <c r="H77" i="1"/>
  <c r="H78" i="1" s="1"/>
  <c r="G77" i="1"/>
  <c r="F77" i="1"/>
  <c r="E77" i="1"/>
  <c r="D77" i="1"/>
  <c r="D78" i="1" s="1"/>
  <c r="C77" i="1"/>
  <c r="C78" i="1" s="1"/>
  <c r="BK76" i="1"/>
  <c r="BK77" i="1" s="1"/>
  <c r="BK78" i="1" s="1"/>
  <c r="BJ74" i="1"/>
  <c r="BJ78" i="1" s="1"/>
  <c r="BI74" i="1"/>
  <c r="BH74" i="1"/>
  <c r="BG74" i="1"/>
  <c r="BF74" i="1"/>
  <c r="BE74" i="1"/>
  <c r="BD74" i="1"/>
  <c r="BC74" i="1"/>
  <c r="BB74" i="1"/>
  <c r="BA74" i="1"/>
  <c r="AZ74" i="1"/>
  <c r="AY74" i="1"/>
  <c r="AX74" i="1"/>
  <c r="AW74" i="1"/>
  <c r="AV74" i="1"/>
  <c r="AU74" i="1"/>
  <c r="AT74" i="1"/>
  <c r="AS74" i="1"/>
  <c r="AR74" i="1"/>
  <c r="AQ74" i="1"/>
  <c r="AP74" i="1"/>
  <c r="AO74" i="1"/>
  <c r="AN74" i="1"/>
  <c r="AN78" i="1" s="1"/>
  <c r="AM74" i="1"/>
  <c r="AL74" i="1"/>
  <c r="AL78" i="1" s="1"/>
  <c r="AK74" i="1"/>
  <c r="AJ74" i="1"/>
  <c r="AI74" i="1"/>
  <c r="AH74" i="1"/>
  <c r="AG74" i="1"/>
  <c r="AF74" i="1"/>
  <c r="AE74" i="1"/>
  <c r="AD74" i="1"/>
  <c r="AC74" i="1"/>
  <c r="AB74" i="1"/>
  <c r="AA74" i="1"/>
  <c r="Z74" i="1"/>
  <c r="Y74" i="1"/>
  <c r="X74" i="1"/>
  <c r="W74" i="1"/>
  <c r="V74" i="1"/>
  <c r="U74" i="1"/>
  <c r="T74" i="1"/>
  <c r="S74" i="1"/>
  <c r="R74" i="1"/>
  <c r="Q74" i="1"/>
  <c r="P74" i="1"/>
  <c r="P78" i="1" s="1"/>
  <c r="O74" i="1"/>
  <c r="N74" i="1"/>
  <c r="N78" i="1" s="1"/>
  <c r="M74" i="1"/>
  <c r="L74" i="1"/>
  <c r="K74" i="1"/>
  <c r="J74" i="1"/>
  <c r="I74" i="1"/>
  <c r="H74" i="1"/>
  <c r="G74" i="1"/>
  <c r="F74" i="1"/>
  <c r="E74" i="1"/>
  <c r="D74" i="1"/>
  <c r="C74" i="1"/>
  <c r="BK73" i="1"/>
  <c r="BK74" i="1" s="1"/>
  <c r="BJ69" i="1"/>
  <c r="BI69" i="1"/>
  <c r="BH69" i="1"/>
  <c r="BG69" i="1"/>
  <c r="BF69" i="1"/>
  <c r="BE69" i="1"/>
  <c r="BD69" i="1"/>
  <c r="BC69" i="1"/>
  <c r="BB69" i="1"/>
  <c r="BA69" i="1"/>
  <c r="AZ69" i="1"/>
  <c r="AY69" i="1"/>
  <c r="AX69" i="1"/>
  <c r="AW69" i="1"/>
  <c r="AV69" i="1"/>
  <c r="AU69" i="1"/>
  <c r="AT69" i="1"/>
  <c r="AS69" i="1"/>
  <c r="AR69" i="1"/>
  <c r="AQ69" i="1"/>
  <c r="AP69" i="1"/>
  <c r="AO69" i="1"/>
  <c r="AN69" i="1"/>
  <c r="AM69" i="1"/>
  <c r="AL69" i="1"/>
  <c r="AK69" i="1"/>
  <c r="AJ69" i="1"/>
  <c r="AI69" i="1"/>
  <c r="AH69" i="1"/>
  <c r="AG69" i="1"/>
  <c r="AF69" i="1"/>
  <c r="AE69" i="1"/>
  <c r="AD69" i="1"/>
  <c r="AC69" i="1"/>
  <c r="AB69" i="1"/>
  <c r="AA69" i="1"/>
  <c r="Z69" i="1"/>
  <c r="Y69" i="1"/>
  <c r="X69" i="1"/>
  <c r="W69" i="1"/>
  <c r="V69" i="1"/>
  <c r="U69" i="1"/>
  <c r="T69" i="1"/>
  <c r="S69" i="1"/>
  <c r="R69" i="1"/>
  <c r="Q69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BK68" i="1"/>
  <c r="BK69" i="1" s="1"/>
  <c r="BK67" i="1"/>
  <c r="AK64" i="1"/>
  <c r="AJ64" i="1"/>
  <c r="Z64" i="1"/>
  <c r="Y64" i="1"/>
  <c r="N64" i="1"/>
  <c r="I64" i="1"/>
  <c r="BJ63" i="1"/>
  <c r="BJ64" i="1" s="1"/>
  <c r="BI63" i="1"/>
  <c r="BI64" i="1" s="1"/>
  <c r="BH63" i="1"/>
  <c r="BH64" i="1" s="1"/>
  <c r="BG63" i="1"/>
  <c r="BG64" i="1" s="1"/>
  <c r="BF63" i="1"/>
  <c r="BF64" i="1" s="1"/>
  <c r="BE63" i="1"/>
  <c r="BD63" i="1"/>
  <c r="BC63" i="1"/>
  <c r="BB63" i="1"/>
  <c r="BB64" i="1" s="1"/>
  <c r="BA63" i="1"/>
  <c r="BA64" i="1" s="1"/>
  <c r="AZ63" i="1"/>
  <c r="AZ64" i="1" s="1"/>
  <c r="AY63" i="1"/>
  <c r="AY64" i="1" s="1"/>
  <c r="AX63" i="1"/>
  <c r="AX64" i="1" s="1"/>
  <c r="AW63" i="1"/>
  <c r="AW64" i="1" s="1"/>
  <c r="AV63" i="1"/>
  <c r="AU63" i="1"/>
  <c r="AU64" i="1" s="1"/>
  <c r="AT63" i="1"/>
  <c r="AT64" i="1" s="1"/>
  <c r="AS63" i="1"/>
  <c r="AR63" i="1"/>
  <c r="AQ63" i="1"/>
  <c r="AP63" i="1"/>
  <c r="AP64" i="1" s="1"/>
  <c r="AO63" i="1"/>
  <c r="AO64" i="1" s="1"/>
  <c r="AN63" i="1"/>
  <c r="AN64" i="1" s="1"/>
  <c r="AM63" i="1"/>
  <c r="AM64" i="1" s="1"/>
  <c r="AL63" i="1"/>
  <c r="AL64" i="1" s="1"/>
  <c r="AK63" i="1"/>
  <c r="AJ63" i="1"/>
  <c r="AI63" i="1"/>
  <c r="AI64" i="1" s="1"/>
  <c r="AH63" i="1"/>
  <c r="AH64" i="1" s="1"/>
  <c r="AG63" i="1"/>
  <c r="AF63" i="1"/>
  <c r="AE63" i="1"/>
  <c r="AD63" i="1"/>
  <c r="AD64" i="1" s="1"/>
  <c r="AC63" i="1"/>
  <c r="AC64" i="1" s="1"/>
  <c r="AB63" i="1"/>
  <c r="AB64" i="1" s="1"/>
  <c r="AA63" i="1"/>
  <c r="AA64" i="1" s="1"/>
  <c r="Z63" i="1"/>
  <c r="Y63" i="1"/>
  <c r="X63" i="1"/>
  <c r="X64" i="1" s="1"/>
  <c r="W63" i="1"/>
  <c r="W64" i="1" s="1"/>
  <c r="V63" i="1"/>
  <c r="V64" i="1" s="1"/>
  <c r="U63" i="1"/>
  <c r="T63" i="1"/>
  <c r="S63" i="1"/>
  <c r="R63" i="1"/>
  <c r="Q63" i="1"/>
  <c r="Q64" i="1" s="1"/>
  <c r="P63" i="1"/>
  <c r="P64" i="1" s="1"/>
  <c r="O63" i="1"/>
  <c r="O64" i="1" s="1"/>
  <c r="N63" i="1"/>
  <c r="M63" i="1"/>
  <c r="M64" i="1" s="1"/>
  <c r="L63" i="1"/>
  <c r="L64" i="1" s="1"/>
  <c r="K63" i="1"/>
  <c r="K64" i="1" s="1"/>
  <c r="J63" i="1"/>
  <c r="J64" i="1" s="1"/>
  <c r="I63" i="1"/>
  <c r="H63" i="1"/>
  <c r="G63" i="1"/>
  <c r="F63" i="1"/>
  <c r="E63" i="1"/>
  <c r="E64" i="1" s="1"/>
  <c r="D63" i="1"/>
  <c r="D64" i="1" s="1"/>
  <c r="C63" i="1"/>
  <c r="C64" i="1" s="1"/>
  <c r="BK62" i="1"/>
  <c r="BK61" i="1"/>
  <c r="BK60" i="1"/>
  <c r="BK59" i="1"/>
  <c r="BK58" i="1"/>
  <c r="BK57" i="1"/>
  <c r="BK56" i="1"/>
  <c r="BK55" i="1"/>
  <c r="BK54" i="1"/>
  <c r="BK53" i="1"/>
  <c r="BK52" i="1"/>
  <c r="BK51" i="1"/>
  <c r="BK50" i="1"/>
  <c r="BK49" i="1"/>
  <c r="BK48" i="1"/>
  <c r="BK47" i="1"/>
  <c r="BK46" i="1"/>
  <c r="BK45" i="1"/>
  <c r="BK44" i="1"/>
  <c r="BK43" i="1"/>
  <c r="BJ41" i="1"/>
  <c r="BI41" i="1"/>
  <c r="BH41" i="1"/>
  <c r="BG41" i="1"/>
  <c r="BF41" i="1"/>
  <c r="BE41" i="1"/>
  <c r="BE64" i="1" s="1"/>
  <c r="BD41" i="1"/>
  <c r="BC41" i="1"/>
  <c r="BC64" i="1" s="1"/>
  <c r="BB41" i="1"/>
  <c r="BA41" i="1"/>
  <c r="AZ41" i="1"/>
  <c r="AY41" i="1"/>
  <c r="AX41" i="1"/>
  <c r="AW41" i="1"/>
  <c r="AV41" i="1"/>
  <c r="AV64" i="1" s="1"/>
  <c r="AU41" i="1"/>
  <c r="AT41" i="1"/>
  <c r="AS41" i="1"/>
  <c r="AS64" i="1" s="1"/>
  <c r="AR41" i="1"/>
  <c r="AQ41" i="1"/>
  <c r="AQ64" i="1" s="1"/>
  <c r="AP41" i="1"/>
  <c r="AO41" i="1"/>
  <c r="AN41" i="1"/>
  <c r="AM41" i="1"/>
  <c r="AL41" i="1"/>
  <c r="AK41" i="1"/>
  <c r="AJ41" i="1"/>
  <c r="AI41" i="1"/>
  <c r="AH41" i="1"/>
  <c r="AG41" i="1"/>
  <c r="AG64" i="1" s="1"/>
  <c r="AF41" i="1"/>
  <c r="AE41" i="1"/>
  <c r="AE64" i="1" s="1"/>
  <c r="AD41" i="1"/>
  <c r="AC41" i="1"/>
  <c r="AB41" i="1"/>
  <c r="AA41" i="1"/>
  <c r="Z41" i="1"/>
  <c r="Y41" i="1"/>
  <c r="X41" i="1"/>
  <c r="W41" i="1"/>
  <c r="V41" i="1"/>
  <c r="U41" i="1"/>
  <c r="U64" i="1" s="1"/>
  <c r="T41" i="1"/>
  <c r="S41" i="1"/>
  <c r="S64" i="1" s="1"/>
  <c r="R41" i="1"/>
  <c r="Q41" i="1"/>
  <c r="P41" i="1"/>
  <c r="O41" i="1"/>
  <c r="N41" i="1"/>
  <c r="M41" i="1"/>
  <c r="L41" i="1"/>
  <c r="K41" i="1"/>
  <c r="J41" i="1"/>
  <c r="I41" i="1"/>
  <c r="H41" i="1"/>
  <c r="G41" i="1"/>
  <c r="G64" i="1" s="1"/>
  <c r="F41" i="1"/>
  <c r="E41" i="1"/>
  <c r="D41" i="1"/>
  <c r="C41" i="1"/>
  <c r="BK40" i="1"/>
  <c r="BK41" i="1" s="1"/>
  <c r="BD36" i="1"/>
  <c r="BC36" i="1"/>
  <c r="AS36" i="1"/>
  <c r="AI36" i="1"/>
  <c r="T36" i="1"/>
  <c r="S36" i="1"/>
  <c r="I36" i="1"/>
  <c r="BJ35" i="1"/>
  <c r="BJ36" i="1" s="1"/>
  <c r="BI35" i="1"/>
  <c r="BI36" i="1" s="1"/>
  <c r="BH35" i="1"/>
  <c r="BG35" i="1"/>
  <c r="BF35" i="1"/>
  <c r="BE35" i="1"/>
  <c r="BE36" i="1" s="1"/>
  <c r="BD35" i="1"/>
  <c r="BC35" i="1"/>
  <c r="BB35" i="1"/>
  <c r="BA35" i="1"/>
  <c r="AZ35" i="1"/>
  <c r="AY35" i="1"/>
  <c r="AX35" i="1"/>
  <c r="AX36" i="1" s="1"/>
  <c r="AW35" i="1"/>
  <c r="AW36" i="1" s="1"/>
  <c r="AV35" i="1"/>
  <c r="AU35" i="1"/>
  <c r="AT35" i="1"/>
  <c r="AS35" i="1"/>
  <c r="AR35" i="1"/>
  <c r="AR36" i="1" s="1"/>
  <c r="AQ35" i="1"/>
  <c r="AP35" i="1"/>
  <c r="AO35" i="1"/>
  <c r="AN35" i="1"/>
  <c r="AM35" i="1"/>
  <c r="AL35" i="1"/>
  <c r="AL36" i="1" s="1"/>
  <c r="AK35" i="1"/>
  <c r="AK36" i="1" s="1"/>
  <c r="AK86" i="1" s="1"/>
  <c r="AJ35" i="1"/>
  <c r="AI35" i="1"/>
  <c r="AH35" i="1"/>
  <c r="AH36" i="1" s="1"/>
  <c r="AH86" i="1" s="1"/>
  <c r="AG35" i="1"/>
  <c r="AG36" i="1" s="1"/>
  <c r="AF35" i="1"/>
  <c r="AF36" i="1" s="1"/>
  <c r="AE35" i="1"/>
  <c r="AD35" i="1"/>
  <c r="AC35" i="1"/>
  <c r="AB35" i="1"/>
  <c r="AA35" i="1"/>
  <c r="Z35" i="1"/>
  <c r="Z36" i="1" s="1"/>
  <c r="Z86" i="1" s="1"/>
  <c r="Y35" i="1"/>
  <c r="Y36" i="1" s="1"/>
  <c r="Y86" i="1" s="1"/>
  <c r="X35" i="1"/>
  <c r="W35" i="1"/>
  <c r="V35" i="1"/>
  <c r="U35" i="1"/>
  <c r="U36" i="1" s="1"/>
  <c r="T35" i="1"/>
  <c r="S35" i="1"/>
  <c r="R35" i="1"/>
  <c r="Q35" i="1"/>
  <c r="P35" i="1"/>
  <c r="O35" i="1"/>
  <c r="N35" i="1"/>
  <c r="N36" i="1" s="1"/>
  <c r="N86" i="1" s="1"/>
  <c r="M35" i="1"/>
  <c r="M36" i="1" s="1"/>
  <c r="L35" i="1"/>
  <c r="K35" i="1"/>
  <c r="J35" i="1"/>
  <c r="I35" i="1"/>
  <c r="H35" i="1"/>
  <c r="H36" i="1" s="1"/>
  <c r="G35" i="1"/>
  <c r="F35" i="1"/>
  <c r="E35" i="1"/>
  <c r="D35" i="1"/>
  <c r="C35" i="1"/>
  <c r="BK34" i="1"/>
  <c r="BK33" i="1"/>
  <c r="BK32" i="1"/>
  <c r="BK31" i="1"/>
  <c r="BK30" i="1"/>
  <c r="BK29" i="1"/>
  <c r="BK28" i="1"/>
  <c r="BK35" i="1" s="1"/>
  <c r="BK36" i="1" s="1"/>
  <c r="BK27" i="1"/>
  <c r="BK26" i="1"/>
  <c r="BJ24" i="1"/>
  <c r="BI24" i="1"/>
  <c r="BH24" i="1"/>
  <c r="BH36" i="1" s="1"/>
  <c r="BH86" i="1" s="1"/>
  <c r="BG24" i="1"/>
  <c r="BG36" i="1" s="1"/>
  <c r="BG86" i="1" s="1"/>
  <c r="BF24" i="1"/>
  <c r="BF36" i="1" s="1"/>
  <c r="BF86" i="1" s="1"/>
  <c r="BE24" i="1"/>
  <c r="BD24" i="1"/>
  <c r="BC24" i="1"/>
  <c r="BB24" i="1"/>
  <c r="BA24" i="1"/>
  <c r="AZ24" i="1"/>
  <c r="AY24" i="1"/>
  <c r="AX24" i="1"/>
  <c r="AW24" i="1"/>
  <c r="AV24" i="1"/>
  <c r="AV36" i="1" s="1"/>
  <c r="AU24" i="1"/>
  <c r="AU36" i="1" s="1"/>
  <c r="AU86" i="1" s="1"/>
  <c r="AT24" i="1"/>
  <c r="AT36" i="1" s="1"/>
  <c r="AT86" i="1" s="1"/>
  <c r="AS24" i="1"/>
  <c r="AR24" i="1"/>
  <c r="AQ24" i="1"/>
  <c r="AP24" i="1"/>
  <c r="AO24" i="1"/>
  <c r="AN24" i="1"/>
  <c r="AM24" i="1"/>
  <c r="AL24" i="1"/>
  <c r="AK24" i="1"/>
  <c r="AJ24" i="1"/>
  <c r="AI24" i="1"/>
  <c r="AH24" i="1"/>
  <c r="AG24" i="1"/>
  <c r="AF24" i="1"/>
  <c r="AE24" i="1"/>
  <c r="AD24" i="1"/>
  <c r="AC24" i="1"/>
  <c r="AB24" i="1"/>
  <c r="AA24" i="1"/>
  <c r="Z24" i="1"/>
  <c r="Y24" i="1"/>
  <c r="X24" i="1"/>
  <c r="X36" i="1" s="1"/>
  <c r="X86" i="1" s="1"/>
  <c r="W24" i="1"/>
  <c r="W36" i="1" s="1"/>
  <c r="W86" i="1" s="1"/>
  <c r="V24" i="1"/>
  <c r="V36" i="1" s="1"/>
  <c r="V86" i="1" s="1"/>
  <c r="U24" i="1"/>
  <c r="T24" i="1"/>
  <c r="S24" i="1"/>
  <c r="R24" i="1"/>
  <c r="Q24" i="1"/>
  <c r="P24" i="1"/>
  <c r="O24" i="1"/>
  <c r="N24" i="1"/>
  <c r="M24" i="1"/>
  <c r="L24" i="1"/>
  <c r="L36" i="1" s="1"/>
  <c r="L86" i="1" s="1"/>
  <c r="K24" i="1"/>
  <c r="K36" i="1" s="1"/>
  <c r="K86" i="1" s="1"/>
  <c r="J24" i="1"/>
  <c r="J36" i="1" s="1"/>
  <c r="J86" i="1" s="1"/>
  <c r="I24" i="1"/>
  <c r="H24" i="1"/>
  <c r="G24" i="1"/>
  <c r="G36" i="1" s="1"/>
  <c r="F24" i="1"/>
  <c r="E24" i="1"/>
  <c r="D24" i="1"/>
  <c r="C24" i="1"/>
  <c r="BK23" i="1"/>
  <c r="BK24" i="1" s="1"/>
  <c r="BK21" i="1"/>
  <c r="BJ21" i="1"/>
  <c r="BI21" i="1"/>
  <c r="BH21" i="1"/>
  <c r="BG21" i="1"/>
  <c r="BF21" i="1"/>
  <c r="BE21" i="1"/>
  <c r="BD21" i="1"/>
  <c r="BC21" i="1"/>
  <c r="BB21" i="1"/>
  <c r="BA21" i="1"/>
  <c r="AZ21" i="1"/>
  <c r="AY21" i="1"/>
  <c r="AX21" i="1"/>
  <c r="AW21" i="1"/>
  <c r="AV21" i="1"/>
  <c r="AU21" i="1"/>
  <c r="AT21" i="1"/>
  <c r="AS21" i="1"/>
  <c r="AR21" i="1"/>
  <c r="AQ21" i="1"/>
  <c r="AP21" i="1"/>
  <c r="AO21" i="1"/>
  <c r="AN21" i="1"/>
  <c r="AM21" i="1"/>
  <c r="AL21" i="1"/>
  <c r="AK21" i="1"/>
  <c r="AJ21" i="1"/>
  <c r="AJ36" i="1" s="1"/>
  <c r="AJ86" i="1" s="1"/>
  <c r="AI21" i="1"/>
  <c r="AH21" i="1"/>
  <c r="AG21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C36" i="1" s="1"/>
  <c r="BK20" i="1"/>
  <c r="BJ18" i="1"/>
  <c r="BI18" i="1"/>
  <c r="BH18" i="1"/>
  <c r="BG18" i="1"/>
  <c r="BF18" i="1"/>
  <c r="BE18" i="1"/>
  <c r="BD18" i="1"/>
  <c r="BC18" i="1"/>
  <c r="BB18" i="1"/>
  <c r="BA18" i="1"/>
  <c r="AZ18" i="1"/>
  <c r="AY18" i="1"/>
  <c r="AX18" i="1"/>
  <c r="AW18" i="1"/>
  <c r="AV18" i="1"/>
  <c r="AU18" i="1"/>
  <c r="AT18" i="1"/>
  <c r="AS18" i="1"/>
  <c r="AR18" i="1"/>
  <c r="AQ18" i="1"/>
  <c r="AP18" i="1"/>
  <c r="AO18" i="1"/>
  <c r="AN18" i="1"/>
  <c r="AM18" i="1"/>
  <c r="AL18" i="1"/>
  <c r="AK18" i="1"/>
  <c r="AJ18" i="1"/>
  <c r="AI18" i="1"/>
  <c r="AH18" i="1"/>
  <c r="AG18" i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K17" i="1"/>
  <c r="BK18" i="1" s="1"/>
  <c r="BJ15" i="1"/>
  <c r="BI15" i="1"/>
  <c r="BH15" i="1"/>
  <c r="BG15" i="1"/>
  <c r="BF15" i="1"/>
  <c r="BE15" i="1"/>
  <c r="BD15" i="1"/>
  <c r="BC15" i="1"/>
  <c r="BB15" i="1"/>
  <c r="BA15" i="1"/>
  <c r="AZ15" i="1"/>
  <c r="AY15" i="1"/>
  <c r="AX15" i="1"/>
  <c r="AW15" i="1"/>
  <c r="AV15" i="1"/>
  <c r="AU15" i="1"/>
  <c r="AT15" i="1"/>
  <c r="AS15" i="1"/>
  <c r="AR15" i="1"/>
  <c r="AQ15" i="1"/>
  <c r="AQ36" i="1" s="1"/>
  <c r="AP15" i="1"/>
  <c r="AO15" i="1"/>
  <c r="AN15" i="1"/>
  <c r="AM15" i="1"/>
  <c r="AL15" i="1"/>
  <c r="AK15" i="1"/>
  <c r="AJ15" i="1"/>
  <c r="AI15" i="1"/>
  <c r="AH15" i="1"/>
  <c r="AG15" i="1"/>
  <c r="AF15" i="1"/>
  <c r="AE15" i="1"/>
  <c r="AE36" i="1" s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K14" i="1"/>
  <c r="BK15" i="1" s="1"/>
  <c r="BJ12" i="1"/>
  <c r="BI12" i="1"/>
  <c r="BH12" i="1"/>
  <c r="BG12" i="1"/>
  <c r="BF12" i="1"/>
  <c r="BE12" i="1"/>
  <c r="BD12" i="1"/>
  <c r="BC12" i="1"/>
  <c r="BB12" i="1"/>
  <c r="BA12" i="1"/>
  <c r="AZ12" i="1"/>
  <c r="AY12" i="1"/>
  <c r="AX12" i="1"/>
  <c r="AW12" i="1"/>
  <c r="AV12" i="1"/>
  <c r="AU12" i="1"/>
  <c r="AT12" i="1"/>
  <c r="AS12" i="1"/>
  <c r="AR12" i="1"/>
  <c r="AQ12" i="1"/>
  <c r="AP12" i="1"/>
  <c r="AO12" i="1"/>
  <c r="AN12" i="1"/>
  <c r="AM12" i="1"/>
  <c r="AL12" i="1"/>
  <c r="AK12" i="1"/>
  <c r="AJ12" i="1"/>
  <c r="AI12" i="1"/>
  <c r="AH12" i="1"/>
  <c r="AG12" i="1"/>
  <c r="AF12" i="1"/>
  <c r="AE12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K11" i="1"/>
  <c r="BK12" i="1" s="1"/>
  <c r="BK10" i="1"/>
  <c r="BK9" i="1"/>
  <c r="AS86" i="1" l="1"/>
  <c r="BE86" i="1"/>
  <c r="U86" i="1"/>
  <c r="AQ86" i="1"/>
  <c r="H86" i="1"/>
  <c r="AR86" i="1"/>
  <c r="BC86" i="1"/>
  <c r="AG86" i="1"/>
  <c r="G86" i="1"/>
  <c r="M86" i="1"/>
  <c r="AW86" i="1"/>
  <c r="BI86" i="1"/>
  <c r="AL86" i="1"/>
  <c r="AX86" i="1"/>
  <c r="BJ86" i="1"/>
  <c r="AV86" i="1"/>
  <c r="C86" i="1"/>
  <c r="S78" i="1"/>
  <c r="S86" i="1" s="1"/>
  <c r="D36" i="1"/>
  <c r="D86" i="1" s="1"/>
  <c r="AB36" i="1"/>
  <c r="AB86" i="1" s="1"/>
  <c r="AN36" i="1"/>
  <c r="AN86" i="1" s="1"/>
  <c r="E36" i="1"/>
  <c r="Q36" i="1"/>
  <c r="AC36" i="1"/>
  <c r="AC86" i="1" s="1"/>
  <c r="AO36" i="1"/>
  <c r="BA36" i="1"/>
  <c r="BA86" i="1" s="1"/>
  <c r="F36" i="1"/>
  <c r="F86" i="1" s="1"/>
  <c r="R36" i="1"/>
  <c r="R86" i="1" s="1"/>
  <c r="AD36" i="1"/>
  <c r="AD86" i="1" s="1"/>
  <c r="AP36" i="1"/>
  <c r="AP86" i="1" s="1"/>
  <c r="BB36" i="1"/>
  <c r="BB86" i="1" s="1"/>
  <c r="BK63" i="1"/>
  <c r="BK64" i="1" s="1"/>
  <c r="BK86" i="1" s="1"/>
  <c r="BK85" i="1"/>
  <c r="F64" i="1"/>
  <c r="R64" i="1"/>
  <c r="H64" i="1"/>
  <c r="T64" i="1"/>
  <c r="T86" i="1" s="1"/>
  <c r="AF64" i="1"/>
  <c r="AF86" i="1" s="1"/>
  <c r="AR64" i="1"/>
  <c r="BD64" i="1"/>
  <c r="BD86" i="1" s="1"/>
  <c r="E78" i="1"/>
  <c r="Q78" i="1"/>
  <c r="AC78" i="1"/>
  <c r="AO78" i="1"/>
  <c r="BA78" i="1"/>
  <c r="AI86" i="1"/>
  <c r="G78" i="1"/>
  <c r="AE78" i="1"/>
  <c r="AE86" i="1" s="1"/>
  <c r="AQ78" i="1"/>
  <c r="BC78" i="1"/>
  <c r="O36" i="1"/>
  <c r="O86" i="1" s="1"/>
  <c r="AA36" i="1"/>
  <c r="AA86" i="1" s="1"/>
  <c r="AM36" i="1"/>
  <c r="AM86" i="1" s="1"/>
  <c r="AY36" i="1"/>
  <c r="AY86" i="1" s="1"/>
  <c r="P36" i="1"/>
  <c r="P86" i="1" s="1"/>
  <c r="AZ36" i="1"/>
  <c r="AZ86" i="1" s="1"/>
  <c r="AO86" i="1" l="1"/>
  <c r="Q86" i="1"/>
  <c r="E86" i="1"/>
</calcChain>
</file>

<file path=xl/sharedStrings.xml><?xml version="1.0" encoding="utf-8"?>
<sst xmlns="http://schemas.openxmlformats.org/spreadsheetml/2006/main" count="131" uniqueCount="102">
  <si>
    <t>Sl. No.</t>
  </si>
  <si>
    <t>Scheme Category/ Scheme Name</t>
  </si>
  <si>
    <t>Invesco Mutual Fund: Monthly Average Assets Under Management (Monthly AAUM) for the month of May 2025 (All figures in Rs. Crore)</t>
  </si>
  <si>
    <t xml:space="preserve">Through Direct Plan </t>
  </si>
  <si>
    <t>Through Associate Distributors</t>
  </si>
  <si>
    <t>Through Non   Associate Distributors</t>
  </si>
  <si>
    <t>GRAND TOTAL</t>
  </si>
  <si>
    <t>T30</t>
  </si>
  <si>
    <t>B30</t>
  </si>
  <si>
    <t>I</t>
  </si>
  <si>
    <t>II</t>
  </si>
  <si>
    <t>A</t>
  </si>
  <si>
    <t>INCOME / DEBT ORIENTED SCHEMES</t>
  </si>
  <si>
    <t>(i)</t>
  </si>
  <si>
    <t>Liquid/ Money Market</t>
  </si>
  <si>
    <t>Invesco India Liquid Fund</t>
  </si>
  <si>
    <t>Invesco India Money Market Fund</t>
  </si>
  <si>
    <t>Invesco India Overnight Fund</t>
  </si>
  <si>
    <t>(a) Sub-Total</t>
  </si>
  <si>
    <t>(ii)</t>
  </si>
  <si>
    <t>Gilt</t>
  </si>
  <si>
    <t>Invesco India Gilt Fund</t>
  </si>
  <si>
    <t>(b) Sub-Total</t>
  </si>
  <si>
    <t>(iii)</t>
  </si>
  <si>
    <t>FMP</t>
  </si>
  <si>
    <t>None</t>
  </si>
  <si>
    <t>(c) Sub-Total</t>
  </si>
  <si>
    <t>(iv)</t>
  </si>
  <si>
    <t>Debt (assured return)</t>
  </si>
  <si>
    <t xml:space="preserve"> (d) Sub-Total</t>
  </si>
  <si>
    <t>(v)</t>
  </si>
  <si>
    <t>Infrastructure Debt Funds</t>
  </si>
  <si>
    <t xml:space="preserve"> (e) Sub-Total</t>
  </si>
  <si>
    <t>(vi)</t>
  </si>
  <si>
    <t>Other Debt Schemes</t>
  </si>
  <si>
    <t>Invesco India Banking and PSU Fund</t>
  </si>
  <si>
    <t>Invesco India Corporate Bond Fund</t>
  </si>
  <si>
    <t>Invesco India Credit Risk Fund</t>
  </si>
  <si>
    <t>Invesco India Low Duration Fund</t>
  </si>
  <si>
    <t>Invesco India Medium Duration Fund</t>
  </si>
  <si>
    <t>Invesco India Nifty G-sec Jul 2027 Index Fund</t>
  </si>
  <si>
    <t>Invesco India Nifty G-sec Sep 2032 Index Fund</t>
  </si>
  <si>
    <t>Invesco India Short Duration Fund</t>
  </si>
  <si>
    <t>Invesco India Ultra Short Duration Fund</t>
  </si>
  <si>
    <t>(f) Sub-Total</t>
  </si>
  <si>
    <t>Grand Sub-Total (a+b+c+d+e+f)</t>
  </si>
  <si>
    <t>B</t>
  </si>
  <si>
    <t>GROWTH / EQUITY ORIENTED SCHEMES</t>
  </si>
  <si>
    <t>ELSS</t>
  </si>
  <si>
    <t>Invesco India ELSS Tax Saver Fund</t>
  </si>
  <si>
    <t>Others</t>
  </si>
  <si>
    <t>Invesco India Aggressive Hybrid Fund</t>
  </si>
  <si>
    <t>Invesco India Arbitrage Fund</t>
  </si>
  <si>
    <t>Invesco India Balanced Advantage Fund</t>
  </si>
  <si>
    <t>Invesco India Business Cycle Fund</t>
  </si>
  <si>
    <t>Invesco India Contra Fund</t>
  </si>
  <si>
    <t>Invesco India Equity Savings Fund</t>
  </si>
  <si>
    <t>Invesco India ESG Integration Strategy Fund</t>
  </si>
  <si>
    <t>Invesco India Financial Services Fund</t>
  </si>
  <si>
    <t>Invesco India Flexi Cap Fund</t>
  </si>
  <si>
    <t>Invesco India Focused Fund</t>
  </si>
  <si>
    <t>Invesco India Infrastructure Fund</t>
  </si>
  <si>
    <t>Invesco India Large &amp; Mid Cap Fund</t>
  </si>
  <si>
    <t>Invesco India Largecap Fund</t>
  </si>
  <si>
    <t>Invesco India Manufacturing Fund</t>
  </si>
  <si>
    <t>Invesco India Midcap Fund</t>
  </si>
  <si>
    <t>Invesco India Multi Asset Allocation Fund</t>
  </si>
  <si>
    <t>Invesco India Multicap Fund</t>
  </si>
  <si>
    <t>Invesco India PSU Equity Fund</t>
  </si>
  <si>
    <t>Invesco India Smallcap Fund</t>
  </si>
  <si>
    <t>Invesco India Technology Fund</t>
  </si>
  <si>
    <t>Grand Sub-Total (a+b)</t>
  </si>
  <si>
    <t>C</t>
  </si>
  <si>
    <t>BALANCED SCHEMES</t>
  </si>
  <si>
    <t>Balanced schemes</t>
  </si>
  <si>
    <t>Grand Sub-Total</t>
  </si>
  <si>
    <t>D</t>
  </si>
  <si>
    <t>EXCHANGE TRADED FUND</t>
  </si>
  <si>
    <t>GOLD ETF</t>
  </si>
  <si>
    <t>Invesco India Gold Exchange Traded Fund</t>
  </si>
  <si>
    <t xml:space="preserve">Other ETFs </t>
  </si>
  <si>
    <t>Invesco India Nifty 50 Exchange Traded Fund</t>
  </si>
  <si>
    <t>E</t>
  </si>
  <si>
    <t>FUND OF FUNDS INVESTING OVERSEAS</t>
  </si>
  <si>
    <t>Invesco India - Invesco EQQQ NASDAQ-100 ETF Fund of Fund</t>
  </si>
  <si>
    <t>Invesco India - Invesco Global Consumer Trends Fund of Fund</t>
  </si>
  <si>
    <t>Invesco India - Invesco Global Equity Income Fund of Fund</t>
  </si>
  <si>
    <t>Invesco India - Invesco Pan European Equity Fund of Fund</t>
  </si>
  <si>
    <t>GRAND TOTAL (A+B+C+D+E)</t>
  </si>
  <si>
    <t>F</t>
  </si>
  <si>
    <t>Fund of Funds Scheme (Domestic)</t>
  </si>
  <si>
    <t>Invesco India Gold ETF Fund of Fund</t>
  </si>
  <si>
    <t xml:space="preserve">T30 : Top 30 cities as identified by AMFI </t>
  </si>
  <si>
    <t>Category of Investor</t>
  </si>
  <si>
    <t xml:space="preserve">B30 : Other than T30  </t>
  </si>
  <si>
    <t xml:space="preserve">1 : Retail Investor </t>
  </si>
  <si>
    <t>2 : Corporates</t>
  </si>
  <si>
    <t>I : Contribution of sponsor and its associates in AUM</t>
  </si>
  <si>
    <t>3 : Banks/FIs</t>
  </si>
  <si>
    <t>II : Contribution of other than sponsor and its associates in AUM</t>
  </si>
  <si>
    <t>4 : FIIs/FPIs</t>
  </si>
  <si>
    <t>5 : High Networth Individuals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</si>
</sst>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(* #,##0.00_);_(* \(#,##0.00\);_(* &quot;-&quot;??_);_(@_)"/>
    <numFmt numFmtId="165" formatCode="_(* #,##0.000000_);_(* \(#,##0.000000\);_(* &quot;-&quot;??_);_(@_)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indexed="64"/>
      <name val="Arial"/>
      <family val="2"/>
    </font>
    <font>
      <b/>
      <sz val="10"/>
      <color theme="1"/>
      <name val="Times New Roman"/>
      <family val="1"/>
    </font>
    <font>
      <sz val="10"/>
      <color indexed="8"/>
      <name val="Arial"/>
      <family val="2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sz val="10"/>
      <color indexed="8"/>
      <name val="Times New Roman"/>
      <family val="1"/>
    </font>
    <font>
      <sz val="10"/>
      <color theme="1"/>
      <name val="Arial"/>
      <family val="2"/>
    </font>
    <font>
      <sz val="10"/>
      <color theme="1"/>
      <name val="Aptos Narrow"/>
      <family val="2"/>
      <scheme val="minor"/>
    </font>
    <font>
      <sz val="10"/>
      <name val="Trebuchet MS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4" fillId="0" borderId="0"/>
  </cellStyleXfs>
  <cellXfs count="47">
    <xf numFmtId="0" fontId="0" fillId="0" borderId="0" xfId="0"/>
    <xf numFmtId="49" fontId="3" fillId="0" borderId="1" xfId="2" applyNumberFormat="1" applyFont="1" applyBorder="1" applyAlignment="1">
      <alignment horizontal="center" vertical="center" wrapText="1"/>
    </xf>
    <xf numFmtId="2" fontId="5" fillId="0" borderId="1" xfId="3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6" fillId="0" borderId="0" xfId="0" applyNumberFormat="1" applyFont="1"/>
    <xf numFmtId="43" fontId="6" fillId="0" borderId="0" xfId="1" applyFont="1" applyFill="1"/>
    <xf numFmtId="0" fontId="6" fillId="0" borderId="0" xfId="0" applyFont="1"/>
    <xf numFmtId="2" fontId="5" fillId="0" borderId="1" xfId="3" applyNumberFormat="1" applyFont="1" applyBorder="1" applyAlignment="1">
      <alignment horizontal="center" vertical="top" wrapText="1"/>
    </xf>
    <xf numFmtId="4" fontId="5" fillId="0" borderId="1" xfId="3" applyNumberFormat="1" applyFont="1" applyBorder="1" applyAlignment="1">
      <alignment horizontal="right" vertical="center" wrapText="1"/>
    </xf>
    <xf numFmtId="2" fontId="5" fillId="0" borderId="1" xfId="3" applyNumberFormat="1" applyFont="1" applyBorder="1" applyAlignment="1">
      <alignment horizontal="center"/>
    </xf>
    <xf numFmtId="0" fontId="5" fillId="0" borderId="1" xfId="3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4" fontId="5" fillId="0" borderId="1" xfId="3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wrapText="1"/>
    </xf>
    <xf numFmtId="0" fontId="6" fillId="0" borderId="1" xfId="0" applyFont="1" applyBorder="1" applyAlignment="1">
      <alignment horizontal="center"/>
    </xf>
    <xf numFmtId="43" fontId="6" fillId="0" borderId="1" xfId="1" applyFont="1" applyFill="1" applyBorder="1"/>
    <xf numFmtId="43" fontId="6" fillId="0" borderId="1" xfId="1" applyFont="1" applyFill="1" applyBorder="1" applyAlignment="1">
      <alignment horizontal="center"/>
    </xf>
    <xf numFmtId="4" fontId="6" fillId="0" borderId="1" xfId="1" applyNumberFormat="1" applyFont="1" applyFill="1" applyBorder="1" applyAlignment="1">
      <alignment horizontal="right"/>
    </xf>
    <xf numFmtId="0" fontId="3" fillId="0" borderId="1" xfId="0" applyFont="1" applyBorder="1" applyAlignment="1">
      <alignment horizontal="right" wrapText="1"/>
    </xf>
    <xf numFmtId="43" fontId="3" fillId="0" borderId="1" xfId="1" applyFont="1" applyFill="1" applyBorder="1" applyAlignment="1">
      <alignment horizontal="center"/>
    </xf>
    <xf numFmtId="4" fontId="3" fillId="0" borderId="1" xfId="1" applyNumberFormat="1" applyFont="1" applyFill="1" applyBorder="1" applyAlignment="1">
      <alignment horizontal="right"/>
    </xf>
    <xf numFmtId="0" fontId="6" fillId="0" borderId="1" xfId="0" applyFont="1" applyBorder="1"/>
    <xf numFmtId="0" fontId="8" fillId="0" borderId="1" xfId="0" applyFont="1" applyBorder="1"/>
    <xf numFmtId="0" fontId="6" fillId="0" borderId="1" xfId="0" applyFont="1" applyBorder="1" applyAlignment="1">
      <alignment horizontal="left" wrapText="1"/>
    </xf>
    <xf numFmtId="43" fontId="3" fillId="0" borderId="1" xfId="1" applyFont="1" applyFill="1" applyBorder="1"/>
    <xf numFmtId="4" fontId="9" fillId="0" borderId="1" xfId="0" applyNumberFormat="1" applyFont="1" applyBorder="1"/>
    <xf numFmtId="0" fontId="7" fillId="0" borderId="1" xfId="0" applyFont="1" applyBorder="1" applyAlignment="1">
      <alignment horizontal="right" wrapText="1"/>
    </xf>
    <xf numFmtId="0" fontId="6" fillId="0" borderId="1" xfId="0" applyFont="1" applyBorder="1" applyAlignment="1">
      <alignment wrapText="1"/>
    </xf>
    <xf numFmtId="43" fontId="6" fillId="0" borderId="1" xfId="1" applyFont="1" applyFill="1" applyBorder="1" applyAlignment="1">
      <alignment horizontal="right"/>
    </xf>
    <xf numFmtId="4" fontId="6" fillId="0" borderId="0" xfId="1" applyNumberFormat="1" applyFont="1" applyFill="1"/>
    <xf numFmtId="0" fontId="7" fillId="0" borderId="1" xfId="0" applyFont="1" applyBorder="1" applyAlignment="1">
      <alignment horizontal="right"/>
    </xf>
    <xf numFmtId="164" fontId="6" fillId="0" borderId="0" xfId="0" applyNumberFormat="1" applyFont="1"/>
    <xf numFmtId="2" fontId="5" fillId="0" borderId="1" xfId="3" applyNumberFormat="1" applyFont="1" applyBorder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right" wrapText="1"/>
    </xf>
    <xf numFmtId="43" fontId="3" fillId="0" borderId="0" xfId="1" applyFont="1" applyFill="1" applyBorder="1" applyAlignment="1">
      <alignment horizontal="center"/>
    </xf>
    <xf numFmtId="4" fontId="3" fillId="0" borderId="0" xfId="1" applyNumberFormat="1" applyFont="1" applyFill="1" applyBorder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center"/>
    </xf>
    <xf numFmtId="4" fontId="6" fillId="0" borderId="0" xfId="0" applyNumberFormat="1" applyFont="1" applyAlignment="1">
      <alignment horizontal="right"/>
    </xf>
    <xf numFmtId="4" fontId="6" fillId="0" borderId="0" xfId="1" applyNumberFormat="1" applyFont="1"/>
    <xf numFmtId="4" fontId="6" fillId="0" borderId="0" xfId="1" applyNumberFormat="1" applyFont="1" applyFill="1" applyAlignment="1">
      <alignment horizontal="right"/>
    </xf>
    <xf numFmtId="43" fontId="6" fillId="0" borderId="0" xfId="1" applyFont="1"/>
    <xf numFmtId="43" fontId="10" fillId="0" borderId="0" xfId="1" applyFont="1" applyFill="1"/>
    <xf numFmtId="165" fontId="6" fillId="0" borderId="0" xfId="1" applyNumberFormat="1" applyFont="1" applyFill="1" applyAlignment="1">
      <alignment horizontal="right"/>
    </xf>
    <xf numFmtId="43" fontId="6" fillId="0" borderId="0" xfId="1" applyFont="1" applyFill="1" applyAlignment="1">
      <alignment horizontal="right"/>
    </xf>
  </cellXfs>
  <cellStyles count="4">
    <cellStyle name="Comma" xfId="1" builtinId="3"/>
    <cellStyle name="Normal" xfId="0" builtinId="0"/>
    <cellStyle name="Normal 2" xfId="2" xr:uid="{58F4FC54-FB07-4242-9C22-85EE76CE16A2}"/>
    <cellStyle name="Normal 2 2" xfId="3" xr:uid="{D6456981-6B7F-4300-912C-E7DBBE19AA6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866D52-9F2C-4810-B065-28D5446CB6B3}">
  <dimension ref="A2:BN100"/>
  <sheetViews>
    <sheetView tabSelected="1" workbookViewId="0">
      <selection activeCell="F20" sqref="F20"/>
    </sheetView>
  </sheetViews>
  <sheetFormatPr defaultColWidth="9.21875" defaultRowHeight="13.2" x14ac:dyDescent="0.25"/>
  <cols>
    <col min="1" max="1" width="7.44140625" style="34" bestFit="1" customWidth="1"/>
    <col min="2" max="2" width="59" style="6" bestFit="1" customWidth="1"/>
    <col min="3" max="3" width="5.21875" style="34" bestFit="1" customWidth="1"/>
    <col min="4" max="4" width="8" style="6" bestFit="1" customWidth="1"/>
    <col min="5" max="7" width="5.21875" style="6" bestFit="1" customWidth="1"/>
    <col min="8" max="8" width="9.5546875" style="6" bestFit="1" customWidth="1"/>
    <col min="9" max="9" width="10.5546875" style="6" bestFit="1" customWidth="1"/>
    <col min="10" max="10" width="9.5546875" style="6" bestFit="1" customWidth="1"/>
    <col min="11" max="11" width="5.21875" style="6" bestFit="1" customWidth="1"/>
    <col min="12" max="12" width="19.44140625" style="6" customWidth="1"/>
    <col min="13" max="17" width="5.21875" style="6" bestFit="1" customWidth="1"/>
    <col min="18" max="18" width="8.77734375" style="6" bestFit="1" customWidth="1"/>
    <col min="19" max="19" width="8.44140625" style="6" bestFit="1" customWidth="1"/>
    <col min="20" max="20" width="7" style="6" bestFit="1" customWidth="1"/>
    <col min="21" max="21" width="5.21875" style="6" bestFit="1" customWidth="1"/>
    <col min="22" max="22" width="8" style="6" bestFit="1" customWidth="1"/>
    <col min="23" max="27" width="5.21875" style="6" bestFit="1" customWidth="1"/>
    <col min="28" max="28" width="6.77734375" style="6" bestFit="1" customWidth="1"/>
    <col min="29" max="29" width="6" style="6" bestFit="1" customWidth="1"/>
    <col min="30" max="31" width="5.21875" style="6" bestFit="1" customWidth="1"/>
    <col min="32" max="32" width="7" style="6" bestFit="1" customWidth="1"/>
    <col min="33" max="37" width="5.21875" style="6" bestFit="1" customWidth="1"/>
    <col min="38" max="38" width="6" style="6" bestFit="1" customWidth="1"/>
    <col min="39" max="41" width="5.21875" style="6" bestFit="1" customWidth="1"/>
    <col min="42" max="42" width="6" style="6" bestFit="1" customWidth="1"/>
    <col min="43" max="43" width="5.21875" style="6" bestFit="1" customWidth="1"/>
    <col min="44" max="44" width="6" style="6" bestFit="1" customWidth="1"/>
    <col min="45" max="47" width="5.21875" style="6" bestFit="1" customWidth="1"/>
    <col min="48" max="48" width="10.21875" style="6" bestFit="1" customWidth="1"/>
    <col min="49" max="49" width="9.5546875" style="6" bestFit="1" customWidth="1"/>
    <col min="50" max="50" width="6.77734375" style="6" bestFit="1" customWidth="1"/>
    <col min="51" max="51" width="5.21875" style="6" bestFit="1" customWidth="1"/>
    <col min="52" max="52" width="10.5546875" style="6" bestFit="1" customWidth="1"/>
    <col min="53" max="57" width="5.21875" style="6" bestFit="1" customWidth="1"/>
    <col min="58" max="58" width="9.5546875" style="6" bestFit="1" customWidth="1"/>
    <col min="59" max="59" width="8" style="6" bestFit="1" customWidth="1"/>
    <col min="60" max="60" width="7" style="6" bestFit="1" customWidth="1"/>
    <col min="61" max="61" width="5.21875" style="6" bestFit="1" customWidth="1"/>
    <col min="62" max="62" width="9.5546875" style="6" bestFit="1" customWidth="1"/>
    <col min="63" max="63" width="15" style="40" bestFit="1" customWidth="1"/>
    <col min="64" max="64" width="17.5546875" style="4" bestFit="1" customWidth="1"/>
    <col min="65" max="65" width="10.5546875" style="5" bestFit="1" customWidth="1"/>
    <col min="66" max="16384" width="9.21875" style="6"/>
  </cols>
  <sheetData>
    <row r="2" spans="1:63" ht="18.75" customHeight="1" x14ac:dyDescent="0.25">
      <c r="A2" s="1" t="s">
        <v>0</v>
      </c>
      <c r="B2" s="1" t="s">
        <v>1</v>
      </c>
      <c r="C2" s="2" t="s">
        <v>2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</row>
    <row r="3" spans="1:63" ht="15.75" customHeight="1" x14ac:dyDescent="0.25">
      <c r="A3" s="1"/>
      <c r="B3" s="1"/>
      <c r="C3" s="7" t="s">
        <v>3</v>
      </c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 t="s">
        <v>4</v>
      </c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 t="s">
        <v>5</v>
      </c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8" t="s">
        <v>6</v>
      </c>
    </row>
    <row r="4" spans="1:63" x14ac:dyDescent="0.25">
      <c r="A4" s="1"/>
      <c r="B4" s="1"/>
      <c r="C4" s="9" t="s">
        <v>7</v>
      </c>
      <c r="D4" s="9"/>
      <c r="E4" s="9"/>
      <c r="F4" s="9"/>
      <c r="G4" s="9"/>
      <c r="H4" s="9"/>
      <c r="I4" s="9"/>
      <c r="J4" s="9"/>
      <c r="K4" s="9"/>
      <c r="L4" s="9"/>
      <c r="M4" s="9" t="s">
        <v>8</v>
      </c>
      <c r="N4" s="9"/>
      <c r="O4" s="9"/>
      <c r="P4" s="9"/>
      <c r="Q4" s="9"/>
      <c r="R4" s="9"/>
      <c r="S4" s="9"/>
      <c r="T4" s="9"/>
      <c r="U4" s="9"/>
      <c r="V4" s="9"/>
      <c r="W4" s="9" t="s">
        <v>7</v>
      </c>
      <c r="X4" s="9"/>
      <c r="Y4" s="9"/>
      <c r="Z4" s="9"/>
      <c r="AA4" s="9"/>
      <c r="AB4" s="9"/>
      <c r="AC4" s="9"/>
      <c r="AD4" s="9"/>
      <c r="AE4" s="9"/>
      <c r="AF4" s="9"/>
      <c r="AG4" s="9" t="s">
        <v>8</v>
      </c>
      <c r="AH4" s="9"/>
      <c r="AI4" s="9"/>
      <c r="AJ4" s="9"/>
      <c r="AK4" s="9"/>
      <c r="AL4" s="9"/>
      <c r="AM4" s="9"/>
      <c r="AN4" s="9"/>
      <c r="AO4" s="9"/>
      <c r="AP4" s="9"/>
      <c r="AQ4" s="9" t="s">
        <v>7</v>
      </c>
      <c r="AR4" s="9"/>
      <c r="AS4" s="9"/>
      <c r="AT4" s="9"/>
      <c r="AU4" s="9"/>
      <c r="AV4" s="9"/>
      <c r="AW4" s="9"/>
      <c r="AX4" s="9"/>
      <c r="AY4" s="9"/>
      <c r="AZ4" s="9"/>
      <c r="BA4" s="9" t="s">
        <v>8</v>
      </c>
      <c r="BB4" s="9"/>
      <c r="BC4" s="9"/>
      <c r="BD4" s="9"/>
      <c r="BE4" s="9"/>
      <c r="BF4" s="9"/>
      <c r="BG4" s="9"/>
      <c r="BH4" s="9"/>
      <c r="BI4" s="9"/>
      <c r="BJ4" s="9"/>
      <c r="BK4" s="8"/>
    </row>
    <row r="5" spans="1:63" x14ac:dyDescent="0.25">
      <c r="A5" s="1"/>
      <c r="B5" s="1"/>
      <c r="C5" s="7" t="s">
        <v>9</v>
      </c>
      <c r="D5" s="7"/>
      <c r="E5" s="7"/>
      <c r="F5" s="7"/>
      <c r="G5" s="7"/>
      <c r="H5" s="7" t="s">
        <v>10</v>
      </c>
      <c r="I5" s="7"/>
      <c r="J5" s="7"/>
      <c r="K5" s="7"/>
      <c r="L5" s="7"/>
      <c r="M5" s="7" t="s">
        <v>9</v>
      </c>
      <c r="N5" s="7"/>
      <c r="O5" s="7"/>
      <c r="P5" s="7"/>
      <c r="Q5" s="7"/>
      <c r="R5" s="7" t="s">
        <v>10</v>
      </c>
      <c r="S5" s="7"/>
      <c r="T5" s="7"/>
      <c r="U5" s="7"/>
      <c r="V5" s="7"/>
      <c r="W5" s="7" t="s">
        <v>9</v>
      </c>
      <c r="X5" s="7"/>
      <c r="Y5" s="7"/>
      <c r="Z5" s="7"/>
      <c r="AA5" s="7"/>
      <c r="AB5" s="7" t="s">
        <v>10</v>
      </c>
      <c r="AC5" s="7"/>
      <c r="AD5" s="7"/>
      <c r="AE5" s="7"/>
      <c r="AF5" s="7"/>
      <c r="AG5" s="7" t="s">
        <v>9</v>
      </c>
      <c r="AH5" s="7"/>
      <c r="AI5" s="7"/>
      <c r="AJ5" s="7"/>
      <c r="AK5" s="7"/>
      <c r="AL5" s="7" t="s">
        <v>10</v>
      </c>
      <c r="AM5" s="7"/>
      <c r="AN5" s="7"/>
      <c r="AO5" s="7"/>
      <c r="AP5" s="7"/>
      <c r="AQ5" s="7" t="s">
        <v>9</v>
      </c>
      <c r="AR5" s="7"/>
      <c r="AS5" s="7"/>
      <c r="AT5" s="7"/>
      <c r="AU5" s="7"/>
      <c r="AV5" s="7" t="s">
        <v>10</v>
      </c>
      <c r="AW5" s="7"/>
      <c r="AX5" s="7"/>
      <c r="AY5" s="7"/>
      <c r="AZ5" s="7"/>
      <c r="BA5" s="7" t="s">
        <v>9</v>
      </c>
      <c r="BB5" s="7"/>
      <c r="BC5" s="7"/>
      <c r="BD5" s="7"/>
      <c r="BE5" s="7"/>
      <c r="BF5" s="7" t="s">
        <v>10</v>
      </c>
      <c r="BG5" s="7"/>
      <c r="BH5" s="7"/>
      <c r="BI5" s="7"/>
      <c r="BJ5" s="7"/>
      <c r="BK5" s="8"/>
    </row>
    <row r="6" spans="1:63" x14ac:dyDescent="0.25">
      <c r="A6" s="1"/>
      <c r="B6" s="1"/>
      <c r="C6" s="10">
        <v>1</v>
      </c>
      <c r="D6" s="10">
        <v>2</v>
      </c>
      <c r="E6" s="10">
        <v>3</v>
      </c>
      <c r="F6" s="10">
        <v>4</v>
      </c>
      <c r="G6" s="10">
        <v>5</v>
      </c>
      <c r="H6" s="10">
        <v>1</v>
      </c>
      <c r="I6" s="10">
        <v>2</v>
      </c>
      <c r="J6" s="10">
        <v>3</v>
      </c>
      <c r="K6" s="10">
        <v>4</v>
      </c>
      <c r="L6" s="10">
        <v>5</v>
      </c>
      <c r="M6" s="10">
        <v>1</v>
      </c>
      <c r="N6" s="10">
        <v>2</v>
      </c>
      <c r="O6" s="10">
        <v>3</v>
      </c>
      <c r="P6" s="10">
        <v>4</v>
      </c>
      <c r="Q6" s="10">
        <v>5</v>
      </c>
      <c r="R6" s="10">
        <v>1</v>
      </c>
      <c r="S6" s="10">
        <v>2</v>
      </c>
      <c r="T6" s="10">
        <v>3</v>
      </c>
      <c r="U6" s="10">
        <v>4</v>
      </c>
      <c r="V6" s="10">
        <v>5</v>
      </c>
      <c r="W6" s="10">
        <v>1</v>
      </c>
      <c r="X6" s="10">
        <v>2</v>
      </c>
      <c r="Y6" s="10">
        <v>3</v>
      </c>
      <c r="Z6" s="10">
        <v>4</v>
      </c>
      <c r="AA6" s="10">
        <v>5</v>
      </c>
      <c r="AB6" s="10">
        <v>1</v>
      </c>
      <c r="AC6" s="10">
        <v>2</v>
      </c>
      <c r="AD6" s="10">
        <v>3</v>
      </c>
      <c r="AE6" s="10">
        <v>4</v>
      </c>
      <c r="AF6" s="10">
        <v>5</v>
      </c>
      <c r="AG6" s="10">
        <v>1</v>
      </c>
      <c r="AH6" s="10">
        <v>2</v>
      </c>
      <c r="AI6" s="10">
        <v>3</v>
      </c>
      <c r="AJ6" s="10">
        <v>4</v>
      </c>
      <c r="AK6" s="10">
        <v>5</v>
      </c>
      <c r="AL6" s="10">
        <v>1</v>
      </c>
      <c r="AM6" s="10">
        <v>2</v>
      </c>
      <c r="AN6" s="10">
        <v>3</v>
      </c>
      <c r="AO6" s="10">
        <v>4</v>
      </c>
      <c r="AP6" s="10">
        <v>5</v>
      </c>
      <c r="AQ6" s="10">
        <v>1</v>
      </c>
      <c r="AR6" s="10">
        <v>2</v>
      </c>
      <c r="AS6" s="10">
        <v>3</v>
      </c>
      <c r="AT6" s="10">
        <v>4</v>
      </c>
      <c r="AU6" s="10">
        <v>5</v>
      </c>
      <c r="AV6" s="10">
        <v>1</v>
      </c>
      <c r="AW6" s="10">
        <v>2</v>
      </c>
      <c r="AX6" s="10">
        <v>3</v>
      </c>
      <c r="AY6" s="10">
        <v>4</v>
      </c>
      <c r="AZ6" s="10">
        <v>5</v>
      </c>
      <c r="BA6" s="10">
        <v>1</v>
      </c>
      <c r="BB6" s="10">
        <v>2</v>
      </c>
      <c r="BC6" s="10">
        <v>3</v>
      </c>
      <c r="BD6" s="10">
        <v>4</v>
      </c>
      <c r="BE6" s="10">
        <v>5</v>
      </c>
      <c r="BF6" s="10">
        <v>1</v>
      </c>
      <c r="BG6" s="10">
        <v>2</v>
      </c>
      <c r="BH6" s="10">
        <v>3</v>
      </c>
      <c r="BI6" s="10">
        <v>4</v>
      </c>
      <c r="BJ6" s="10">
        <v>5</v>
      </c>
      <c r="BK6" s="8"/>
    </row>
    <row r="7" spans="1:63" x14ac:dyDescent="0.25">
      <c r="A7" s="11" t="s">
        <v>11</v>
      </c>
      <c r="B7" s="12" t="s">
        <v>12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3"/>
    </row>
    <row r="8" spans="1:63" x14ac:dyDescent="0.25">
      <c r="A8" s="11" t="s">
        <v>13</v>
      </c>
      <c r="B8" s="14" t="s">
        <v>14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3"/>
    </row>
    <row r="9" spans="1:63" x14ac:dyDescent="0.25">
      <c r="A9" s="15"/>
      <c r="B9" s="16" t="s">
        <v>15</v>
      </c>
      <c r="C9" s="17">
        <v>0</v>
      </c>
      <c r="D9" s="17">
        <v>406.09678939999998</v>
      </c>
      <c r="E9" s="17">
        <v>0</v>
      </c>
      <c r="F9" s="17">
        <v>0</v>
      </c>
      <c r="G9" s="17">
        <v>0</v>
      </c>
      <c r="H9" s="17">
        <v>15.03387375</v>
      </c>
      <c r="I9" s="17">
        <v>10964.107859109999</v>
      </c>
      <c r="J9" s="17">
        <v>1638.4791587</v>
      </c>
      <c r="K9" s="17">
        <v>0</v>
      </c>
      <c r="L9" s="17">
        <v>169.40527381999999</v>
      </c>
      <c r="M9" s="17">
        <v>0</v>
      </c>
      <c r="N9" s="17">
        <v>0</v>
      </c>
      <c r="O9" s="17">
        <v>0</v>
      </c>
      <c r="P9" s="17">
        <v>0</v>
      </c>
      <c r="Q9" s="17">
        <v>0</v>
      </c>
      <c r="R9" s="17">
        <v>7.9734282700000003</v>
      </c>
      <c r="S9" s="17">
        <v>116.40703936</v>
      </c>
      <c r="T9" s="17">
        <v>16.302077180000001</v>
      </c>
      <c r="U9" s="17">
        <v>0</v>
      </c>
      <c r="V9" s="17">
        <v>11.006943270000001</v>
      </c>
      <c r="W9" s="17">
        <v>0</v>
      </c>
      <c r="X9" s="17">
        <v>0</v>
      </c>
      <c r="Y9" s="17">
        <v>0</v>
      </c>
      <c r="Z9" s="17">
        <v>0</v>
      </c>
      <c r="AA9" s="17">
        <v>0</v>
      </c>
      <c r="AB9" s="17">
        <v>2.182098E-2</v>
      </c>
      <c r="AC9" s="17">
        <v>0</v>
      </c>
      <c r="AD9" s="17">
        <v>0</v>
      </c>
      <c r="AE9" s="17">
        <v>0</v>
      </c>
      <c r="AF9" s="17">
        <v>0.30493130000000002</v>
      </c>
      <c r="AG9" s="17">
        <v>0</v>
      </c>
      <c r="AH9" s="17">
        <v>0</v>
      </c>
      <c r="AI9" s="17">
        <v>0</v>
      </c>
      <c r="AJ9" s="17">
        <v>0</v>
      </c>
      <c r="AK9" s="17">
        <v>0</v>
      </c>
      <c r="AL9" s="17">
        <v>0</v>
      </c>
      <c r="AM9" s="17">
        <v>0</v>
      </c>
      <c r="AN9" s="17">
        <v>0</v>
      </c>
      <c r="AO9" s="17">
        <v>0</v>
      </c>
      <c r="AP9" s="17">
        <v>0</v>
      </c>
      <c r="AQ9" s="17">
        <v>0</v>
      </c>
      <c r="AR9" s="17">
        <v>0</v>
      </c>
      <c r="AS9" s="17">
        <v>0</v>
      </c>
      <c r="AT9" s="17">
        <v>0</v>
      </c>
      <c r="AU9" s="17">
        <v>0</v>
      </c>
      <c r="AV9" s="17">
        <v>47.291575999999999</v>
      </c>
      <c r="AW9" s="17">
        <v>751.34975321000002</v>
      </c>
      <c r="AX9" s="17">
        <v>0</v>
      </c>
      <c r="AY9" s="17">
        <v>0</v>
      </c>
      <c r="AZ9" s="17">
        <v>238.76328699999999</v>
      </c>
      <c r="BA9" s="17">
        <v>0</v>
      </c>
      <c r="BB9" s="17">
        <v>0</v>
      </c>
      <c r="BC9" s="17">
        <v>0</v>
      </c>
      <c r="BD9" s="17">
        <v>0</v>
      </c>
      <c r="BE9" s="17">
        <v>0</v>
      </c>
      <c r="BF9" s="17">
        <v>16.802078699999999</v>
      </c>
      <c r="BG9" s="17">
        <v>2.30747766</v>
      </c>
      <c r="BH9" s="17">
        <v>0</v>
      </c>
      <c r="BI9" s="17">
        <v>0</v>
      </c>
      <c r="BJ9" s="17">
        <v>29.232724860000001</v>
      </c>
      <c r="BK9" s="18">
        <f>SUM(C9:BJ9)</f>
        <v>14430.886092569997</v>
      </c>
    </row>
    <row r="10" spans="1:63" x14ac:dyDescent="0.25">
      <c r="A10" s="15"/>
      <c r="B10" s="16" t="s">
        <v>16</v>
      </c>
      <c r="C10" s="17">
        <v>0</v>
      </c>
      <c r="D10" s="17">
        <v>3.2632339799999999</v>
      </c>
      <c r="E10" s="17">
        <v>0</v>
      </c>
      <c r="F10" s="17">
        <v>0</v>
      </c>
      <c r="G10" s="17">
        <v>0</v>
      </c>
      <c r="H10" s="17">
        <v>3.3635587999999998</v>
      </c>
      <c r="I10" s="17">
        <v>4294.6895691899999</v>
      </c>
      <c r="J10" s="17">
        <v>832.13120094999999</v>
      </c>
      <c r="K10" s="17">
        <v>0</v>
      </c>
      <c r="L10" s="17">
        <v>45.419026930000001</v>
      </c>
      <c r="M10" s="17">
        <v>0</v>
      </c>
      <c r="N10" s="17">
        <v>0</v>
      </c>
      <c r="O10" s="17">
        <v>0</v>
      </c>
      <c r="P10" s="17">
        <v>0</v>
      </c>
      <c r="Q10" s="17">
        <v>0</v>
      </c>
      <c r="R10" s="17">
        <v>1.3127312</v>
      </c>
      <c r="S10" s="17">
        <v>104.49497866</v>
      </c>
      <c r="T10" s="17">
        <v>3.3383905999999999</v>
      </c>
      <c r="U10" s="17">
        <v>0</v>
      </c>
      <c r="V10" s="17">
        <v>2.4645155700000001</v>
      </c>
      <c r="W10" s="17">
        <v>0</v>
      </c>
      <c r="X10" s="17">
        <v>0</v>
      </c>
      <c r="Y10" s="17">
        <v>0</v>
      </c>
      <c r="Z10" s="17">
        <v>0</v>
      </c>
      <c r="AA10" s="17">
        <v>0</v>
      </c>
      <c r="AB10" s="17">
        <v>0</v>
      </c>
      <c r="AC10" s="17">
        <v>0</v>
      </c>
      <c r="AD10" s="17">
        <v>0</v>
      </c>
      <c r="AE10" s="17">
        <v>0</v>
      </c>
      <c r="AF10" s="17">
        <v>0</v>
      </c>
      <c r="AG10" s="17">
        <v>0</v>
      </c>
      <c r="AH10" s="17">
        <v>0</v>
      </c>
      <c r="AI10" s="17">
        <v>0</v>
      </c>
      <c r="AJ10" s="17">
        <v>0</v>
      </c>
      <c r="AK10" s="17">
        <v>0</v>
      </c>
      <c r="AL10" s="17">
        <v>0</v>
      </c>
      <c r="AM10" s="17">
        <v>0</v>
      </c>
      <c r="AN10" s="17">
        <v>0</v>
      </c>
      <c r="AO10" s="17">
        <v>0</v>
      </c>
      <c r="AP10" s="17">
        <v>0</v>
      </c>
      <c r="AQ10" s="17">
        <v>0</v>
      </c>
      <c r="AR10" s="17">
        <v>0</v>
      </c>
      <c r="AS10" s="17">
        <v>0</v>
      </c>
      <c r="AT10" s="17">
        <v>0</v>
      </c>
      <c r="AU10" s="17">
        <v>0</v>
      </c>
      <c r="AV10" s="17">
        <v>10.662820350000001</v>
      </c>
      <c r="AW10" s="17">
        <v>547.76543203000006</v>
      </c>
      <c r="AX10" s="17">
        <v>0</v>
      </c>
      <c r="AY10" s="17">
        <v>0</v>
      </c>
      <c r="AZ10" s="17">
        <v>83.533418690000005</v>
      </c>
      <c r="BA10" s="17">
        <v>0</v>
      </c>
      <c r="BB10" s="17">
        <v>0</v>
      </c>
      <c r="BC10" s="17">
        <v>0</v>
      </c>
      <c r="BD10" s="17">
        <v>0</v>
      </c>
      <c r="BE10" s="17">
        <v>0</v>
      </c>
      <c r="BF10" s="17">
        <v>5.1041839800000002</v>
      </c>
      <c r="BG10" s="17">
        <v>3.6745403099999998</v>
      </c>
      <c r="BH10" s="17">
        <v>0</v>
      </c>
      <c r="BI10" s="17">
        <v>0</v>
      </c>
      <c r="BJ10" s="17">
        <v>10.24018951</v>
      </c>
      <c r="BK10" s="18">
        <f>SUM(C10:BJ10)</f>
        <v>5951.4577907499997</v>
      </c>
    </row>
    <row r="11" spans="1:63" x14ac:dyDescent="0.25">
      <c r="A11" s="15"/>
      <c r="B11" s="16" t="s">
        <v>17</v>
      </c>
      <c r="C11" s="17">
        <v>0</v>
      </c>
      <c r="D11" s="17">
        <v>0.66688223999999996</v>
      </c>
      <c r="E11" s="17">
        <v>0</v>
      </c>
      <c r="F11" s="17">
        <v>0</v>
      </c>
      <c r="G11" s="17">
        <v>0</v>
      </c>
      <c r="H11" s="17">
        <v>0.52257392000000003</v>
      </c>
      <c r="I11" s="17">
        <v>218.08246373</v>
      </c>
      <c r="J11" s="17">
        <v>2.66909134</v>
      </c>
      <c r="K11" s="17">
        <v>0</v>
      </c>
      <c r="L11" s="17">
        <v>12.499157719999999</v>
      </c>
      <c r="M11" s="17">
        <v>0</v>
      </c>
      <c r="N11" s="17">
        <v>0</v>
      </c>
      <c r="O11" s="17">
        <v>0</v>
      </c>
      <c r="P11" s="17">
        <v>0</v>
      </c>
      <c r="Q11" s="17">
        <v>0</v>
      </c>
      <c r="R11" s="17">
        <v>9.4140909999999994E-2</v>
      </c>
      <c r="S11" s="17">
        <v>1.3595572300000001</v>
      </c>
      <c r="T11" s="17">
        <v>0</v>
      </c>
      <c r="U11" s="17">
        <v>0</v>
      </c>
      <c r="V11" s="17">
        <v>0.15062552000000001</v>
      </c>
      <c r="W11" s="17">
        <v>0</v>
      </c>
      <c r="X11" s="17">
        <v>0</v>
      </c>
      <c r="Y11" s="17">
        <v>0</v>
      </c>
      <c r="Z11" s="17">
        <v>0</v>
      </c>
      <c r="AA11" s="17">
        <v>0</v>
      </c>
      <c r="AB11" s="17">
        <v>0</v>
      </c>
      <c r="AC11" s="17">
        <v>0</v>
      </c>
      <c r="AD11" s="17">
        <v>0</v>
      </c>
      <c r="AE11" s="17">
        <v>0</v>
      </c>
      <c r="AF11" s="17">
        <v>0</v>
      </c>
      <c r="AG11" s="17">
        <v>0</v>
      </c>
      <c r="AH11" s="17">
        <v>0</v>
      </c>
      <c r="AI11" s="17">
        <v>0</v>
      </c>
      <c r="AJ11" s="17">
        <v>0</v>
      </c>
      <c r="AK11" s="17">
        <v>0</v>
      </c>
      <c r="AL11" s="17">
        <v>0</v>
      </c>
      <c r="AM11" s="17">
        <v>0</v>
      </c>
      <c r="AN11" s="17">
        <v>0</v>
      </c>
      <c r="AO11" s="17">
        <v>0</v>
      </c>
      <c r="AP11" s="17">
        <v>0</v>
      </c>
      <c r="AQ11" s="17">
        <v>0</v>
      </c>
      <c r="AR11" s="17">
        <v>0</v>
      </c>
      <c r="AS11" s="17">
        <v>0</v>
      </c>
      <c r="AT11" s="17">
        <v>0</v>
      </c>
      <c r="AU11" s="17">
        <v>0</v>
      </c>
      <c r="AV11" s="17">
        <v>3.6819994899999999</v>
      </c>
      <c r="AW11" s="17">
        <v>91.608811720000006</v>
      </c>
      <c r="AX11" s="17">
        <v>0</v>
      </c>
      <c r="AY11" s="17">
        <v>0</v>
      </c>
      <c r="AZ11" s="17">
        <v>25.276062570000001</v>
      </c>
      <c r="BA11" s="17">
        <v>0</v>
      </c>
      <c r="BB11" s="17">
        <v>0</v>
      </c>
      <c r="BC11" s="17">
        <v>0</v>
      </c>
      <c r="BD11" s="17">
        <v>0</v>
      </c>
      <c r="BE11" s="17">
        <v>0</v>
      </c>
      <c r="BF11" s="17">
        <v>1.84183652</v>
      </c>
      <c r="BG11" s="17">
        <v>0.82659967000000001</v>
      </c>
      <c r="BH11" s="17">
        <v>0</v>
      </c>
      <c r="BI11" s="17">
        <v>0</v>
      </c>
      <c r="BJ11" s="17">
        <v>2.7336875200000001</v>
      </c>
      <c r="BK11" s="18">
        <f>SUM(C11:BJ11)</f>
        <v>362.01349010000007</v>
      </c>
    </row>
    <row r="12" spans="1:63" x14ac:dyDescent="0.25">
      <c r="A12" s="15"/>
      <c r="B12" s="19" t="s">
        <v>18</v>
      </c>
      <c r="C12" s="20">
        <f t="shared" ref="C12:BK12" si="0">SUM(C9:C11)</f>
        <v>0</v>
      </c>
      <c r="D12" s="20">
        <f t="shared" si="0"/>
        <v>410.02690561999998</v>
      </c>
      <c r="E12" s="20">
        <f t="shared" si="0"/>
        <v>0</v>
      </c>
      <c r="F12" s="20">
        <f t="shared" si="0"/>
        <v>0</v>
      </c>
      <c r="G12" s="20">
        <f t="shared" si="0"/>
        <v>0</v>
      </c>
      <c r="H12" s="20">
        <f t="shared" si="0"/>
        <v>18.920006469999997</v>
      </c>
      <c r="I12" s="20">
        <f t="shared" si="0"/>
        <v>15476.87989203</v>
      </c>
      <c r="J12" s="20">
        <f t="shared" si="0"/>
        <v>2473.2794509899995</v>
      </c>
      <c r="K12" s="20">
        <f t="shared" si="0"/>
        <v>0</v>
      </c>
      <c r="L12" s="20">
        <f t="shared" si="0"/>
        <v>227.32345846999999</v>
      </c>
      <c r="M12" s="20">
        <f t="shared" si="0"/>
        <v>0</v>
      </c>
      <c r="N12" s="20">
        <f t="shared" si="0"/>
        <v>0</v>
      </c>
      <c r="O12" s="20">
        <f t="shared" si="0"/>
        <v>0</v>
      </c>
      <c r="P12" s="20">
        <f t="shared" si="0"/>
        <v>0</v>
      </c>
      <c r="Q12" s="20">
        <f t="shared" si="0"/>
        <v>0</v>
      </c>
      <c r="R12" s="20">
        <f t="shared" si="0"/>
        <v>9.3803003800000013</v>
      </c>
      <c r="S12" s="20">
        <f t="shared" si="0"/>
        <v>222.26157525000002</v>
      </c>
      <c r="T12" s="20">
        <f t="shared" si="0"/>
        <v>19.640467780000002</v>
      </c>
      <c r="U12" s="20">
        <f t="shared" si="0"/>
        <v>0</v>
      </c>
      <c r="V12" s="20">
        <f t="shared" si="0"/>
        <v>13.622084360000001</v>
      </c>
      <c r="W12" s="20">
        <f t="shared" si="0"/>
        <v>0</v>
      </c>
      <c r="X12" s="20">
        <f t="shared" si="0"/>
        <v>0</v>
      </c>
      <c r="Y12" s="20">
        <f t="shared" si="0"/>
        <v>0</v>
      </c>
      <c r="Z12" s="20">
        <f t="shared" si="0"/>
        <v>0</v>
      </c>
      <c r="AA12" s="20">
        <f t="shared" si="0"/>
        <v>0</v>
      </c>
      <c r="AB12" s="20">
        <f t="shared" si="0"/>
        <v>2.182098E-2</v>
      </c>
      <c r="AC12" s="20">
        <f t="shared" si="0"/>
        <v>0</v>
      </c>
      <c r="AD12" s="20">
        <f t="shared" si="0"/>
        <v>0</v>
      </c>
      <c r="AE12" s="20">
        <f t="shared" si="0"/>
        <v>0</v>
      </c>
      <c r="AF12" s="20">
        <f t="shared" si="0"/>
        <v>0.30493130000000002</v>
      </c>
      <c r="AG12" s="20">
        <f t="shared" si="0"/>
        <v>0</v>
      </c>
      <c r="AH12" s="20">
        <f t="shared" si="0"/>
        <v>0</v>
      </c>
      <c r="AI12" s="20">
        <f t="shared" si="0"/>
        <v>0</v>
      </c>
      <c r="AJ12" s="20">
        <f t="shared" si="0"/>
        <v>0</v>
      </c>
      <c r="AK12" s="20">
        <f t="shared" si="0"/>
        <v>0</v>
      </c>
      <c r="AL12" s="20">
        <f t="shared" si="0"/>
        <v>0</v>
      </c>
      <c r="AM12" s="20">
        <f t="shared" si="0"/>
        <v>0</v>
      </c>
      <c r="AN12" s="20">
        <f t="shared" si="0"/>
        <v>0</v>
      </c>
      <c r="AO12" s="20">
        <f t="shared" si="0"/>
        <v>0</v>
      </c>
      <c r="AP12" s="20">
        <f t="shared" si="0"/>
        <v>0</v>
      </c>
      <c r="AQ12" s="20">
        <f t="shared" si="0"/>
        <v>0</v>
      </c>
      <c r="AR12" s="20">
        <f t="shared" si="0"/>
        <v>0</v>
      </c>
      <c r="AS12" s="20">
        <f t="shared" si="0"/>
        <v>0</v>
      </c>
      <c r="AT12" s="20">
        <f t="shared" si="0"/>
        <v>0</v>
      </c>
      <c r="AU12" s="20">
        <f t="shared" si="0"/>
        <v>0</v>
      </c>
      <c r="AV12" s="20">
        <f t="shared" si="0"/>
        <v>61.636395839999999</v>
      </c>
      <c r="AW12" s="20">
        <f t="shared" si="0"/>
        <v>1390.72399696</v>
      </c>
      <c r="AX12" s="20">
        <f t="shared" si="0"/>
        <v>0</v>
      </c>
      <c r="AY12" s="20">
        <f t="shared" si="0"/>
        <v>0</v>
      </c>
      <c r="AZ12" s="20">
        <f t="shared" si="0"/>
        <v>347.57276826000003</v>
      </c>
      <c r="BA12" s="20">
        <f t="shared" si="0"/>
        <v>0</v>
      </c>
      <c r="BB12" s="20">
        <f t="shared" si="0"/>
        <v>0</v>
      </c>
      <c r="BC12" s="20">
        <f t="shared" si="0"/>
        <v>0</v>
      </c>
      <c r="BD12" s="20">
        <f t="shared" si="0"/>
        <v>0</v>
      </c>
      <c r="BE12" s="20">
        <f t="shared" si="0"/>
        <v>0</v>
      </c>
      <c r="BF12" s="20">
        <f t="shared" si="0"/>
        <v>23.748099199999999</v>
      </c>
      <c r="BG12" s="20">
        <f t="shared" si="0"/>
        <v>6.8086176399999996</v>
      </c>
      <c r="BH12" s="20">
        <f t="shared" si="0"/>
        <v>0</v>
      </c>
      <c r="BI12" s="20">
        <f t="shared" si="0"/>
        <v>0</v>
      </c>
      <c r="BJ12" s="20">
        <f t="shared" si="0"/>
        <v>42.206601890000002</v>
      </c>
      <c r="BK12" s="21">
        <f t="shared" si="0"/>
        <v>20744.357373419996</v>
      </c>
    </row>
    <row r="13" spans="1:63" x14ac:dyDescent="0.25">
      <c r="A13" s="11" t="s">
        <v>19</v>
      </c>
      <c r="B13" s="14" t="s">
        <v>20</v>
      </c>
      <c r="C13" s="17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8"/>
    </row>
    <row r="14" spans="1:63" x14ac:dyDescent="0.25">
      <c r="A14" s="15"/>
      <c r="B14" s="22" t="s">
        <v>21</v>
      </c>
      <c r="C14" s="17">
        <v>0</v>
      </c>
      <c r="D14" s="17">
        <v>1.1011582</v>
      </c>
      <c r="E14" s="17">
        <v>0</v>
      </c>
      <c r="F14" s="17">
        <v>0</v>
      </c>
      <c r="G14" s="17">
        <v>0</v>
      </c>
      <c r="H14" s="17">
        <v>3.4643003600000002</v>
      </c>
      <c r="I14" s="17">
        <v>465.05180951</v>
      </c>
      <c r="J14" s="17">
        <v>0</v>
      </c>
      <c r="K14" s="17">
        <v>0</v>
      </c>
      <c r="L14" s="17">
        <v>46.360550170000003</v>
      </c>
      <c r="M14" s="17">
        <v>0</v>
      </c>
      <c r="N14" s="17">
        <v>0</v>
      </c>
      <c r="O14" s="17">
        <v>0</v>
      </c>
      <c r="P14" s="17">
        <v>0</v>
      </c>
      <c r="Q14" s="17">
        <v>0</v>
      </c>
      <c r="R14" s="17">
        <v>1.2151394099999999</v>
      </c>
      <c r="S14" s="17">
        <v>7.3028184200000004</v>
      </c>
      <c r="T14" s="17">
        <v>0</v>
      </c>
      <c r="U14" s="17">
        <v>0</v>
      </c>
      <c r="V14" s="17">
        <v>4.24842633</v>
      </c>
      <c r="W14" s="17">
        <v>0</v>
      </c>
      <c r="X14" s="17">
        <v>0</v>
      </c>
      <c r="Y14" s="17">
        <v>0</v>
      </c>
      <c r="Z14" s="17">
        <v>0</v>
      </c>
      <c r="AA14" s="17">
        <v>0</v>
      </c>
      <c r="AB14" s="17">
        <v>0</v>
      </c>
      <c r="AC14" s="17">
        <v>0</v>
      </c>
      <c r="AD14" s="17">
        <v>0</v>
      </c>
      <c r="AE14" s="17">
        <v>0</v>
      </c>
      <c r="AF14" s="17">
        <v>0</v>
      </c>
      <c r="AG14" s="17">
        <v>0</v>
      </c>
      <c r="AH14" s="17">
        <v>0</v>
      </c>
      <c r="AI14" s="17">
        <v>0</v>
      </c>
      <c r="AJ14" s="17">
        <v>0</v>
      </c>
      <c r="AK14" s="17">
        <v>0</v>
      </c>
      <c r="AL14" s="17">
        <v>0</v>
      </c>
      <c r="AM14" s="17">
        <v>0</v>
      </c>
      <c r="AN14" s="17">
        <v>0</v>
      </c>
      <c r="AO14" s="17">
        <v>0</v>
      </c>
      <c r="AP14" s="17">
        <v>0</v>
      </c>
      <c r="AQ14" s="17">
        <v>0</v>
      </c>
      <c r="AR14" s="17">
        <v>0</v>
      </c>
      <c r="AS14" s="17">
        <v>0</v>
      </c>
      <c r="AT14" s="17">
        <v>0</v>
      </c>
      <c r="AU14" s="17">
        <v>0</v>
      </c>
      <c r="AV14" s="17">
        <v>5.7150310199999996</v>
      </c>
      <c r="AW14" s="17">
        <v>50.490353900000002</v>
      </c>
      <c r="AX14" s="17">
        <v>0</v>
      </c>
      <c r="AY14" s="17">
        <v>0</v>
      </c>
      <c r="AZ14" s="17">
        <v>66.414488509999998</v>
      </c>
      <c r="BA14" s="17">
        <v>0</v>
      </c>
      <c r="BB14" s="17">
        <v>0</v>
      </c>
      <c r="BC14" s="17">
        <v>0</v>
      </c>
      <c r="BD14" s="17">
        <v>0</v>
      </c>
      <c r="BE14" s="17">
        <v>0</v>
      </c>
      <c r="BF14" s="17">
        <v>1.5488403399999999</v>
      </c>
      <c r="BG14" s="17">
        <v>6.79368338</v>
      </c>
      <c r="BH14" s="17">
        <v>0</v>
      </c>
      <c r="BI14" s="17">
        <v>0</v>
      </c>
      <c r="BJ14" s="17">
        <v>21.948498529999998</v>
      </c>
      <c r="BK14" s="18">
        <f>SUM(C14:BJ14)</f>
        <v>681.65509808000002</v>
      </c>
    </row>
    <row r="15" spans="1:63" x14ac:dyDescent="0.25">
      <c r="A15" s="15"/>
      <c r="B15" s="19" t="s">
        <v>22</v>
      </c>
      <c r="C15" s="20">
        <f>SUM(C14)</f>
        <v>0</v>
      </c>
      <c r="D15" s="20">
        <f t="shared" ref="D15:BK15" si="1">SUM(D14)</f>
        <v>1.1011582</v>
      </c>
      <c r="E15" s="20">
        <f t="shared" si="1"/>
        <v>0</v>
      </c>
      <c r="F15" s="20">
        <f t="shared" si="1"/>
        <v>0</v>
      </c>
      <c r="G15" s="20">
        <f t="shared" si="1"/>
        <v>0</v>
      </c>
      <c r="H15" s="20">
        <f t="shared" si="1"/>
        <v>3.4643003600000002</v>
      </c>
      <c r="I15" s="20">
        <f t="shared" si="1"/>
        <v>465.05180951</v>
      </c>
      <c r="J15" s="20">
        <f t="shared" si="1"/>
        <v>0</v>
      </c>
      <c r="K15" s="20">
        <f t="shared" si="1"/>
        <v>0</v>
      </c>
      <c r="L15" s="20">
        <f t="shared" si="1"/>
        <v>46.360550170000003</v>
      </c>
      <c r="M15" s="20">
        <f t="shared" si="1"/>
        <v>0</v>
      </c>
      <c r="N15" s="20">
        <f t="shared" si="1"/>
        <v>0</v>
      </c>
      <c r="O15" s="20">
        <f t="shared" si="1"/>
        <v>0</v>
      </c>
      <c r="P15" s="20">
        <f t="shared" si="1"/>
        <v>0</v>
      </c>
      <c r="Q15" s="20">
        <f t="shared" si="1"/>
        <v>0</v>
      </c>
      <c r="R15" s="20">
        <f t="shared" si="1"/>
        <v>1.2151394099999999</v>
      </c>
      <c r="S15" s="20">
        <f t="shared" si="1"/>
        <v>7.3028184200000004</v>
      </c>
      <c r="T15" s="20">
        <f t="shared" si="1"/>
        <v>0</v>
      </c>
      <c r="U15" s="20">
        <f t="shared" si="1"/>
        <v>0</v>
      </c>
      <c r="V15" s="20">
        <f t="shared" si="1"/>
        <v>4.24842633</v>
      </c>
      <c r="W15" s="20">
        <f t="shared" si="1"/>
        <v>0</v>
      </c>
      <c r="X15" s="20">
        <f t="shared" si="1"/>
        <v>0</v>
      </c>
      <c r="Y15" s="20">
        <f t="shared" si="1"/>
        <v>0</v>
      </c>
      <c r="Z15" s="20">
        <f t="shared" si="1"/>
        <v>0</v>
      </c>
      <c r="AA15" s="20">
        <f t="shared" si="1"/>
        <v>0</v>
      </c>
      <c r="AB15" s="20">
        <f t="shared" si="1"/>
        <v>0</v>
      </c>
      <c r="AC15" s="20">
        <f t="shared" si="1"/>
        <v>0</v>
      </c>
      <c r="AD15" s="20">
        <f t="shared" si="1"/>
        <v>0</v>
      </c>
      <c r="AE15" s="20">
        <f t="shared" si="1"/>
        <v>0</v>
      </c>
      <c r="AF15" s="20">
        <f t="shared" si="1"/>
        <v>0</v>
      </c>
      <c r="AG15" s="20">
        <f t="shared" si="1"/>
        <v>0</v>
      </c>
      <c r="AH15" s="20">
        <f t="shared" si="1"/>
        <v>0</v>
      </c>
      <c r="AI15" s="20">
        <f t="shared" si="1"/>
        <v>0</v>
      </c>
      <c r="AJ15" s="20">
        <f t="shared" si="1"/>
        <v>0</v>
      </c>
      <c r="AK15" s="20">
        <f t="shared" si="1"/>
        <v>0</v>
      </c>
      <c r="AL15" s="20">
        <f t="shared" si="1"/>
        <v>0</v>
      </c>
      <c r="AM15" s="20">
        <f t="shared" si="1"/>
        <v>0</v>
      </c>
      <c r="AN15" s="20">
        <f t="shared" si="1"/>
        <v>0</v>
      </c>
      <c r="AO15" s="20">
        <f t="shared" si="1"/>
        <v>0</v>
      </c>
      <c r="AP15" s="20">
        <f t="shared" si="1"/>
        <v>0</v>
      </c>
      <c r="AQ15" s="20">
        <f t="shared" si="1"/>
        <v>0</v>
      </c>
      <c r="AR15" s="20">
        <f t="shared" si="1"/>
        <v>0</v>
      </c>
      <c r="AS15" s="20">
        <f t="shared" si="1"/>
        <v>0</v>
      </c>
      <c r="AT15" s="20">
        <f t="shared" si="1"/>
        <v>0</v>
      </c>
      <c r="AU15" s="20">
        <f t="shared" si="1"/>
        <v>0</v>
      </c>
      <c r="AV15" s="20">
        <f t="shared" si="1"/>
        <v>5.7150310199999996</v>
      </c>
      <c r="AW15" s="20">
        <f t="shared" si="1"/>
        <v>50.490353900000002</v>
      </c>
      <c r="AX15" s="20">
        <f t="shared" si="1"/>
        <v>0</v>
      </c>
      <c r="AY15" s="20">
        <f t="shared" si="1"/>
        <v>0</v>
      </c>
      <c r="AZ15" s="20">
        <f t="shared" si="1"/>
        <v>66.414488509999998</v>
      </c>
      <c r="BA15" s="20">
        <f t="shared" si="1"/>
        <v>0</v>
      </c>
      <c r="BB15" s="20">
        <f t="shared" si="1"/>
        <v>0</v>
      </c>
      <c r="BC15" s="20">
        <f t="shared" si="1"/>
        <v>0</v>
      </c>
      <c r="BD15" s="20">
        <f t="shared" si="1"/>
        <v>0</v>
      </c>
      <c r="BE15" s="20">
        <f t="shared" si="1"/>
        <v>0</v>
      </c>
      <c r="BF15" s="20">
        <f t="shared" si="1"/>
        <v>1.5488403399999999</v>
      </c>
      <c r="BG15" s="20">
        <f t="shared" si="1"/>
        <v>6.79368338</v>
      </c>
      <c r="BH15" s="20">
        <f t="shared" si="1"/>
        <v>0</v>
      </c>
      <c r="BI15" s="20">
        <f t="shared" si="1"/>
        <v>0</v>
      </c>
      <c r="BJ15" s="20">
        <f t="shared" si="1"/>
        <v>21.948498529999998</v>
      </c>
      <c r="BK15" s="21">
        <f t="shared" si="1"/>
        <v>681.65509808000002</v>
      </c>
    </row>
    <row r="16" spans="1:63" x14ac:dyDescent="0.25">
      <c r="A16" s="11" t="s">
        <v>23</v>
      </c>
      <c r="B16" s="14" t="s">
        <v>24</v>
      </c>
      <c r="C16" s="17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8"/>
    </row>
    <row r="17" spans="1:63" x14ac:dyDescent="0.25">
      <c r="A17" s="23"/>
      <c r="B17" s="24" t="s">
        <v>25</v>
      </c>
      <c r="C17" s="17">
        <v>0</v>
      </c>
      <c r="D17" s="17">
        <v>0</v>
      </c>
      <c r="E17" s="17">
        <v>0</v>
      </c>
      <c r="F17" s="17">
        <v>0</v>
      </c>
      <c r="G17" s="17">
        <v>0</v>
      </c>
      <c r="H17" s="17">
        <v>0</v>
      </c>
      <c r="I17" s="17">
        <v>0</v>
      </c>
      <c r="J17" s="17">
        <v>0</v>
      </c>
      <c r="K17" s="17">
        <v>0</v>
      </c>
      <c r="L17" s="17">
        <v>0</v>
      </c>
      <c r="M17" s="17">
        <v>0</v>
      </c>
      <c r="N17" s="17">
        <v>0</v>
      </c>
      <c r="O17" s="17">
        <v>0</v>
      </c>
      <c r="P17" s="17">
        <v>0</v>
      </c>
      <c r="Q17" s="17">
        <v>0</v>
      </c>
      <c r="R17" s="17">
        <v>0</v>
      </c>
      <c r="S17" s="17">
        <v>0</v>
      </c>
      <c r="T17" s="17">
        <v>0</v>
      </c>
      <c r="U17" s="17">
        <v>0</v>
      </c>
      <c r="V17" s="17">
        <v>0</v>
      </c>
      <c r="W17" s="17">
        <v>0</v>
      </c>
      <c r="X17" s="17">
        <v>0</v>
      </c>
      <c r="Y17" s="17">
        <v>0</v>
      </c>
      <c r="Z17" s="17">
        <v>0</v>
      </c>
      <c r="AA17" s="17">
        <v>0</v>
      </c>
      <c r="AB17" s="17">
        <v>0</v>
      </c>
      <c r="AC17" s="17">
        <v>0</v>
      </c>
      <c r="AD17" s="17">
        <v>0</v>
      </c>
      <c r="AE17" s="17">
        <v>0</v>
      </c>
      <c r="AF17" s="17">
        <v>0</v>
      </c>
      <c r="AG17" s="17">
        <v>0</v>
      </c>
      <c r="AH17" s="17">
        <v>0</v>
      </c>
      <c r="AI17" s="17">
        <v>0</v>
      </c>
      <c r="AJ17" s="17">
        <v>0</v>
      </c>
      <c r="AK17" s="17">
        <v>0</v>
      </c>
      <c r="AL17" s="17">
        <v>0</v>
      </c>
      <c r="AM17" s="17">
        <v>0</v>
      </c>
      <c r="AN17" s="17">
        <v>0</v>
      </c>
      <c r="AO17" s="17">
        <v>0</v>
      </c>
      <c r="AP17" s="17">
        <v>0</v>
      </c>
      <c r="AQ17" s="17">
        <v>0</v>
      </c>
      <c r="AR17" s="17">
        <v>0</v>
      </c>
      <c r="AS17" s="17">
        <v>0</v>
      </c>
      <c r="AT17" s="17">
        <v>0</v>
      </c>
      <c r="AU17" s="17">
        <v>0</v>
      </c>
      <c r="AV17" s="17">
        <v>0</v>
      </c>
      <c r="AW17" s="17">
        <v>0</v>
      </c>
      <c r="AX17" s="17">
        <v>0</v>
      </c>
      <c r="AY17" s="17">
        <v>0</v>
      </c>
      <c r="AZ17" s="17">
        <v>0</v>
      </c>
      <c r="BA17" s="17">
        <v>0</v>
      </c>
      <c r="BB17" s="17">
        <v>0</v>
      </c>
      <c r="BC17" s="17">
        <v>0</v>
      </c>
      <c r="BD17" s="17">
        <v>0</v>
      </c>
      <c r="BE17" s="17">
        <v>0</v>
      </c>
      <c r="BF17" s="17">
        <v>0</v>
      </c>
      <c r="BG17" s="17">
        <v>0</v>
      </c>
      <c r="BH17" s="17">
        <v>0</v>
      </c>
      <c r="BI17" s="17">
        <v>0</v>
      </c>
      <c r="BJ17" s="17">
        <v>0</v>
      </c>
      <c r="BK17" s="18">
        <f>SUM(C17:BJ17)</f>
        <v>0</v>
      </c>
    </row>
    <row r="18" spans="1:63" x14ac:dyDescent="0.25">
      <c r="A18" s="15"/>
      <c r="B18" s="19" t="s">
        <v>26</v>
      </c>
      <c r="C18" s="20">
        <f t="shared" ref="C18:BK18" si="2">SUM(C17:C17)</f>
        <v>0</v>
      </c>
      <c r="D18" s="20">
        <f t="shared" si="2"/>
        <v>0</v>
      </c>
      <c r="E18" s="20">
        <f t="shared" si="2"/>
        <v>0</v>
      </c>
      <c r="F18" s="20">
        <f t="shared" si="2"/>
        <v>0</v>
      </c>
      <c r="G18" s="20">
        <f t="shared" si="2"/>
        <v>0</v>
      </c>
      <c r="H18" s="20">
        <f t="shared" si="2"/>
        <v>0</v>
      </c>
      <c r="I18" s="20">
        <f t="shared" si="2"/>
        <v>0</v>
      </c>
      <c r="J18" s="20">
        <f t="shared" si="2"/>
        <v>0</v>
      </c>
      <c r="K18" s="20">
        <f t="shared" si="2"/>
        <v>0</v>
      </c>
      <c r="L18" s="20">
        <f t="shared" si="2"/>
        <v>0</v>
      </c>
      <c r="M18" s="20">
        <f t="shared" si="2"/>
        <v>0</v>
      </c>
      <c r="N18" s="20">
        <f t="shared" si="2"/>
        <v>0</v>
      </c>
      <c r="O18" s="20">
        <f t="shared" si="2"/>
        <v>0</v>
      </c>
      <c r="P18" s="20">
        <f t="shared" si="2"/>
        <v>0</v>
      </c>
      <c r="Q18" s="20">
        <f t="shared" si="2"/>
        <v>0</v>
      </c>
      <c r="R18" s="20">
        <f t="shared" si="2"/>
        <v>0</v>
      </c>
      <c r="S18" s="20">
        <f t="shared" si="2"/>
        <v>0</v>
      </c>
      <c r="T18" s="20">
        <f t="shared" si="2"/>
        <v>0</v>
      </c>
      <c r="U18" s="20">
        <f t="shared" si="2"/>
        <v>0</v>
      </c>
      <c r="V18" s="20">
        <f t="shared" si="2"/>
        <v>0</v>
      </c>
      <c r="W18" s="20">
        <f t="shared" si="2"/>
        <v>0</v>
      </c>
      <c r="X18" s="20">
        <f t="shared" si="2"/>
        <v>0</v>
      </c>
      <c r="Y18" s="20">
        <f t="shared" si="2"/>
        <v>0</v>
      </c>
      <c r="Z18" s="20">
        <f t="shared" si="2"/>
        <v>0</v>
      </c>
      <c r="AA18" s="20">
        <f t="shared" si="2"/>
        <v>0</v>
      </c>
      <c r="AB18" s="20">
        <f t="shared" si="2"/>
        <v>0</v>
      </c>
      <c r="AC18" s="20">
        <f t="shared" si="2"/>
        <v>0</v>
      </c>
      <c r="AD18" s="20">
        <f t="shared" si="2"/>
        <v>0</v>
      </c>
      <c r="AE18" s="20">
        <f t="shared" si="2"/>
        <v>0</v>
      </c>
      <c r="AF18" s="20">
        <f t="shared" si="2"/>
        <v>0</v>
      </c>
      <c r="AG18" s="20">
        <f t="shared" si="2"/>
        <v>0</v>
      </c>
      <c r="AH18" s="20">
        <f t="shared" si="2"/>
        <v>0</v>
      </c>
      <c r="AI18" s="20">
        <f t="shared" si="2"/>
        <v>0</v>
      </c>
      <c r="AJ18" s="20">
        <f t="shared" si="2"/>
        <v>0</v>
      </c>
      <c r="AK18" s="20">
        <f t="shared" si="2"/>
        <v>0</v>
      </c>
      <c r="AL18" s="20">
        <f t="shared" si="2"/>
        <v>0</v>
      </c>
      <c r="AM18" s="20">
        <f t="shared" si="2"/>
        <v>0</v>
      </c>
      <c r="AN18" s="20">
        <f t="shared" si="2"/>
        <v>0</v>
      </c>
      <c r="AO18" s="20">
        <f t="shared" si="2"/>
        <v>0</v>
      </c>
      <c r="AP18" s="20">
        <f t="shared" si="2"/>
        <v>0</v>
      </c>
      <c r="AQ18" s="20">
        <f t="shared" si="2"/>
        <v>0</v>
      </c>
      <c r="AR18" s="20">
        <f t="shared" si="2"/>
        <v>0</v>
      </c>
      <c r="AS18" s="20">
        <f t="shared" si="2"/>
        <v>0</v>
      </c>
      <c r="AT18" s="20">
        <f t="shared" si="2"/>
        <v>0</v>
      </c>
      <c r="AU18" s="20">
        <f t="shared" si="2"/>
        <v>0</v>
      </c>
      <c r="AV18" s="20">
        <f t="shared" si="2"/>
        <v>0</v>
      </c>
      <c r="AW18" s="20">
        <f t="shared" si="2"/>
        <v>0</v>
      </c>
      <c r="AX18" s="20">
        <f t="shared" si="2"/>
        <v>0</v>
      </c>
      <c r="AY18" s="20">
        <f t="shared" si="2"/>
        <v>0</v>
      </c>
      <c r="AZ18" s="20">
        <f t="shared" si="2"/>
        <v>0</v>
      </c>
      <c r="BA18" s="20">
        <f t="shared" si="2"/>
        <v>0</v>
      </c>
      <c r="BB18" s="20">
        <f t="shared" si="2"/>
        <v>0</v>
      </c>
      <c r="BC18" s="20">
        <f t="shared" si="2"/>
        <v>0</v>
      </c>
      <c r="BD18" s="20">
        <f t="shared" si="2"/>
        <v>0</v>
      </c>
      <c r="BE18" s="20">
        <f t="shared" si="2"/>
        <v>0</v>
      </c>
      <c r="BF18" s="20">
        <f t="shared" si="2"/>
        <v>0</v>
      </c>
      <c r="BG18" s="20">
        <f t="shared" si="2"/>
        <v>0</v>
      </c>
      <c r="BH18" s="20">
        <f t="shared" si="2"/>
        <v>0</v>
      </c>
      <c r="BI18" s="20">
        <f t="shared" si="2"/>
        <v>0</v>
      </c>
      <c r="BJ18" s="20">
        <f t="shared" si="2"/>
        <v>0</v>
      </c>
      <c r="BK18" s="21">
        <f t="shared" si="2"/>
        <v>0</v>
      </c>
    </row>
    <row r="19" spans="1:63" x14ac:dyDescent="0.25">
      <c r="A19" s="11" t="s">
        <v>27</v>
      </c>
      <c r="B19" s="14" t="s">
        <v>28</v>
      </c>
      <c r="C19" s="20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1"/>
    </row>
    <row r="20" spans="1:63" x14ac:dyDescent="0.25">
      <c r="A20" s="11"/>
      <c r="B20" s="24" t="s">
        <v>25</v>
      </c>
      <c r="C20" s="17">
        <v>0</v>
      </c>
      <c r="D20" s="16">
        <v>0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  <c r="Q20" s="16">
        <v>0</v>
      </c>
      <c r="R20" s="16">
        <v>0</v>
      </c>
      <c r="S20" s="16">
        <v>0</v>
      </c>
      <c r="T20" s="16">
        <v>0</v>
      </c>
      <c r="U20" s="16">
        <v>0</v>
      </c>
      <c r="V20" s="16">
        <v>0</v>
      </c>
      <c r="W20" s="16">
        <v>0</v>
      </c>
      <c r="X20" s="16">
        <v>0</v>
      </c>
      <c r="Y20" s="16">
        <v>0</v>
      </c>
      <c r="Z20" s="16">
        <v>0</v>
      </c>
      <c r="AA20" s="16">
        <v>0</v>
      </c>
      <c r="AB20" s="16">
        <v>0</v>
      </c>
      <c r="AC20" s="16">
        <v>0</v>
      </c>
      <c r="AD20" s="16">
        <v>0</v>
      </c>
      <c r="AE20" s="16">
        <v>0</v>
      </c>
      <c r="AF20" s="16">
        <v>0</v>
      </c>
      <c r="AG20" s="16">
        <v>0</v>
      </c>
      <c r="AH20" s="16">
        <v>0</v>
      </c>
      <c r="AI20" s="16">
        <v>0</v>
      </c>
      <c r="AJ20" s="16">
        <v>0</v>
      </c>
      <c r="AK20" s="16">
        <v>0</v>
      </c>
      <c r="AL20" s="16">
        <v>0</v>
      </c>
      <c r="AM20" s="16">
        <v>0</v>
      </c>
      <c r="AN20" s="16">
        <v>0</v>
      </c>
      <c r="AO20" s="16">
        <v>0</v>
      </c>
      <c r="AP20" s="16">
        <v>0</v>
      </c>
      <c r="AQ20" s="16">
        <v>0</v>
      </c>
      <c r="AR20" s="16">
        <v>0</v>
      </c>
      <c r="AS20" s="16">
        <v>0</v>
      </c>
      <c r="AT20" s="16">
        <v>0</v>
      </c>
      <c r="AU20" s="16">
        <v>0</v>
      </c>
      <c r="AV20" s="16">
        <v>0</v>
      </c>
      <c r="AW20" s="16">
        <v>0</v>
      </c>
      <c r="AX20" s="16">
        <v>0</v>
      </c>
      <c r="AY20" s="16">
        <v>0</v>
      </c>
      <c r="AZ20" s="16">
        <v>0</v>
      </c>
      <c r="BA20" s="16">
        <v>0</v>
      </c>
      <c r="BB20" s="16">
        <v>0</v>
      </c>
      <c r="BC20" s="16">
        <v>0</v>
      </c>
      <c r="BD20" s="16">
        <v>0</v>
      </c>
      <c r="BE20" s="16">
        <v>0</v>
      </c>
      <c r="BF20" s="16">
        <v>0</v>
      </c>
      <c r="BG20" s="16">
        <v>0</v>
      </c>
      <c r="BH20" s="16">
        <v>0</v>
      </c>
      <c r="BI20" s="16">
        <v>0</v>
      </c>
      <c r="BJ20" s="16">
        <v>0</v>
      </c>
      <c r="BK20" s="18">
        <f>SUM(C20:BJ20)</f>
        <v>0</v>
      </c>
    </row>
    <row r="21" spans="1:63" x14ac:dyDescent="0.25">
      <c r="A21" s="11"/>
      <c r="B21" s="19" t="s">
        <v>29</v>
      </c>
      <c r="C21" s="20">
        <f>SUM(C20)</f>
        <v>0</v>
      </c>
      <c r="D21" s="25">
        <f t="shared" ref="D21:BJ21" si="3">SUM(D20)</f>
        <v>0</v>
      </c>
      <c r="E21" s="25">
        <f t="shared" si="3"/>
        <v>0</v>
      </c>
      <c r="F21" s="25">
        <f t="shared" si="3"/>
        <v>0</v>
      </c>
      <c r="G21" s="25">
        <f t="shared" si="3"/>
        <v>0</v>
      </c>
      <c r="H21" s="25">
        <f t="shared" si="3"/>
        <v>0</v>
      </c>
      <c r="I21" s="25">
        <f t="shared" si="3"/>
        <v>0</v>
      </c>
      <c r="J21" s="25">
        <f t="shared" si="3"/>
        <v>0</v>
      </c>
      <c r="K21" s="25">
        <f t="shared" si="3"/>
        <v>0</v>
      </c>
      <c r="L21" s="25">
        <f t="shared" si="3"/>
        <v>0</v>
      </c>
      <c r="M21" s="25">
        <f t="shared" si="3"/>
        <v>0</v>
      </c>
      <c r="N21" s="25">
        <f t="shared" si="3"/>
        <v>0</v>
      </c>
      <c r="O21" s="25">
        <f t="shared" si="3"/>
        <v>0</v>
      </c>
      <c r="P21" s="25">
        <f t="shared" si="3"/>
        <v>0</v>
      </c>
      <c r="Q21" s="25">
        <f t="shared" si="3"/>
        <v>0</v>
      </c>
      <c r="R21" s="25">
        <f t="shared" si="3"/>
        <v>0</v>
      </c>
      <c r="S21" s="25">
        <f t="shared" si="3"/>
        <v>0</v>
      </c>
      <c r="T21" s="25">
        <f t="shared" si="3"/>
        <v>0</v>
      </c>
      <c r="U21" s="25">
        <f t="shared" si="3"/>
        <v>0</v>
      </c>
      <c r="V21" s="25">
        <f t="shared" si="3"/>
        <v>0</v>
      </c>
      <c r="W21" s="25">
        <f t="shared" si="3"/>
        <v>0</v>
      </c>
      <c r="X21" s="25">
        <f t="shared" si="3"/>
        <v>0</v>
      </c>
      <c r="Y21" s="25">
        <f t="shared" si="3"/>
        <v>0</v>
      </c>
      <c r="Z21" s="25">
        <f t="shared" si="3"/>
        <v>0</v>
      </c>
      <c r="AA21" s="25">
        <f t="shared" si="3"/>
        <v>0</v>
      </c>
      <c r="AB21" s="25">
        <f t="shared" si="3"/>
        <v>0</v>
      </c>
      <c r="AC21" s="25">
        <f t="shared" si="3"/>
        <v>0</v>
      </c>
      <c r="AD21" s="25">
        <f t="shared" si="3"/>
        <v>0</v>
      </c>
      <c r="AE21" s="25">
        <f t="shared" si="3"/>
        <v>0</v>
      </c>
      <c r="AF21" s="25">
        <f t="shared" si="3"/>
        <v>0</v>
      </c>
      <c r="AG21" s="25">
        <f t="shared" si="3"/>
        <v>0</v>
      </c>
      <c r="AH21" s="25">
        <f t="shared" si="3"/>
        <v>0</v>
      </c>
      <c r="AI21" s="25">
        <f t="shared" si="3"/>
        <v>0</v>
      </c>
      <c r="AJ21" s="25">
        <f t="shared" si="3"/>
        <v>0</v>
      </c>
      <c r="AK21" s="25">
        <f t="shared" si="3"/>
        <v>0</v>
      </c>
      <c r="AL21" s="25">
        <f t="shared" si="3"/>
        <v>0</v>
      </c>
      <c r="AM21" s="25">
        <f t="shared" si="3"/>
        <v>0</v>
      </c>
      <c r="AN21" s="25">
        <f t="shared" si="3"/>
        <v>0</v>
      </c>
      <c r="AO21" s="25">
        <f t="shared" si="3"/>
        <v>0</v>
      </c>
      <c r="AP21" s="25">
        <f t="shared" si="3"/>
        <v>0</v>
      </c>
      <c r="AQ21" s="25">
        <f t="shared" si="3"/>
        <v>0</v>
      </c>
      <c r="AR21" s="25">
        <f t="shared" si="3"/>
        <v>0</v>
      </c>
      <c r="AS21" s="25">
        <f t="shared" si="3"/>
        <v>0</v>
      </c>
      <c r="AT21" s="25">
        <f t="shared" si="3"/>
        <v>0</v>
      </c>
      <c r="AU21" s="25">
        <f t="shared" si="3"/>
        <v>0</v>
      </c>
      <c r="AV21" s="25">
        <f t="shared" si="3"/>
        <v>0</v>
      </c>
      <c r="AW21" s="25">
        <f t="shared" si="3"/>
        <v>0</v>
      </c>
      <c r="AX21" s="25">
        <f t="shared" si="3"/>
        <v>0</v>
      </c>
      <c r="AY21" s="25">
        <f t="shared" si="3"/>
        <v>0</v>
      </c>
      <c r="AZ21" s="25">
        <f t="shared" si="3"/>
        <v>0</v>
      </c>
      <c r="BA21" s="25">
        <f t="shared" si="3"/>
        <v>0</v>
      </c>
      <c r="BB21" s="25">
        <f t="shared" si="3"/>
        <v>0</v>
      </c>
      <c r="BC21" s="25">
        <f t="shared" si="3"/>
        <v>0</v>
      </c>
      <c r="BD21" s="25">
        <f t="shared" si="3"/>
        <v>0</v>
      </c>
      <c r="BE21" s="25">
        <f t="shared" si="3"/>
        <v>0</v>
      </c>
      <c r="BF21" s="25">
        <f t="shared" si="3"/>
        <v>0</v>
      </c>
      <c r="BG21" s="25">
        <f t="shared" si="3"/>
        <v>0</v>
      </c>
      <c r="BH21" s="25">
        <f t="shared" si="3"/>
        <v>0</v>
      </c>
      <c r="BI21" s="25">
        <f t="shared" si="3"/>
        <v>0</v>
      </c>
      <c r="BJ21" s="25">
        <f t="shared" si="3"/>
        <v>0</v>
      </c>
      <c r="BK21" s="21">
        <f>SUM(BK20)</f>
        <v>0</v>
      </c>
    </row>
    <row r="22" spans="1:63" x14ac:dyDescent="0.25">
      <c r="A22" s="11" t="s">
        <v>30</v>
      </c>
      <c r="B22" s="14" t="s">
        <v>31</v>
      </c>
      <c r="C22" s="20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1"/>
    </row>
    <row r="23" spans="1:63" x14ac:dyDescent="0.25">
      <c r="A23" s="11"/>
      <c r="B23" s="24" t="s">
        <v>25</v>
      </c>
      <c r="C23" s="17">
        <v>0</v>
      </c>
      <c r="D23" s="16">
        <v>0</v>
      </c>
      <c r="E23" s="16">
        <v>0</v>
      </c>
      <c r="F23" s="16">
        <v>0</v>
      </c>
      <c r="G23" s="16">
        <v>0</v>
      </c>
      <c r="H23" s="16">
        <v>0</v>
      </c>
      <c r="I23" s="16">
        <v>0</v>
      </c>
      <c r="J23" s="16">
        <v>0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6">
        <v>0</v>
      </c>
      <c r="Q23" s="16">
        <v>0</v>
      </c>
      <c r="R23" s="16">
        <v>0</v>
      </c>
      <c r="S23" s="16">
        <v>0</v>
      </c>
      <c r="T23" s="16">
        <v>0</v>
      </c>
      <c r="U23" s="16">
        <v>0</v>
      </c>
      <c r="V23" s="16">
        <v>0</v>
      </c>
      <c r="W23" s="16">
        <v>0</v>
      </c>
      <c r="X23" s="16">
        <v>0</v>
      </c>
      <c r="Y23" s="16">
        <v>0</v>
      </c>
      <c r="Z23" s="16">
        <v>0</v>
      </c>
      <c r="AA23" s="16">
        <v>0</v>
      </c>
      <c r="AB23" s="16">
        <v>0</v>
      </c>
      <c r="AC23" s="16">
        <v>0</v>
      </c>
      <c r="AD23" s="16">
        <v>0</v>
      </c>
      <c r="AE23" s="16">
        <v>0</v>
      </c>
      <c r="AF23" s="16">
        <v>0</v>
      </c>
      <c r="AG23" s="16">
        <v>0</v>
      </c>
      <c r="AH23" s="16">
        <v>0</v>
      </c>
      <c r="AI23" s="16">
        <v>0</v>
      </c>
      <c r="AJ23" s="16">
        <v>0</v>
      </c>
      <c r="AK23" s="16">
        <v>0</v>
      </c>
      <c r="AL23" s="16">
        <v>0</v>
      </c>
      <c r="AM23" s="16">
        <v>0</v>
      </c>
      <c r="AN23" s="16">
        <v>0</v>
      </c>
      <c r="AO23" s="16">
        <v>0</v>
      </c>
      <c r="AP23" s="16">
        <v>0</v>
      </c>
      <c r="AQ23" s="16">
        <v>0</v>
      </c>
      <c r="AR23" s="16">
        <v>0</v>
      </c>
      <c r="AS23" s="16">
        <v>0</v>
      </c>
      <c r="AT23" s="16">
        <v>0</v>
      </c>
      <c r="AU23" s="16">
        <v>0</v>
      </c>
      <c r="AV23" s="16">
        <v>0</v>
      </c>
      <c r="AW23" s="16">
        <v>0</v>
      </c>
      <c r="AX23" s="16">
        <v>0</v>
      </c>
      <c r="AY23" s="16">
        <v>0</v>
      </c>
      <c r="AZ23" s="16">
        <v>0</v>
      </c>
      <c r="BA23" s="16">
        <v>0</v>
      </c>
      <c r="BB23" s="16">
        <v>0</v>
      </c>
      <c r="BC23" s="16">
        <v>0</v>
      </c>
      <c r="BD23" s="16">
        <v>0</v>
      </c>
      <c r="BE23" s="16">
        <v>0</v>
      </c>
      <c r="BF23" s="16">
        <v>0</v>
      </c>
      <c r="BG23" s="16">
        <v>0</v>
      </c>
      <c r="BH23" s="16">
        <v>0</v>
      </c>
      <c r="BI23" s="16">
        <v>0</v>
      </c>
      <c r="BJ23" s="16">
        <v>0</v>
      </c>
      <c r="BK23" s="18">
        <f>SUM(C23:BJ23)</f>
        <v>0</v>
      </c>
    </row>
    <row r="24" spans="1:63" x14ac:dyDescent="0.25">
      <c r="A24" s="11"/>
      <c r="B24" s="19" t="s">
        <v>32</v>
      </c>
      <c r="C24" s="20">
        <f>SUM(C23)</f>
        <v>0</v>
      </c>
      <c r="D24" s="25">
        <f t="shared" ref="D24:BK24" si="4">SUM(D23)</f>
        <v>0</v>
      </c>
      <c r="E24" s="25">
        <f t="shared" si="4"/>
        <v>0</v>
      </c>
      <c r="F24" s="25">
        <f t="shared" si="4"/>
        <v>0</v>
      </c>
      <c r="G24" s="25">
        <f t="shared" si="4"/>
        <v>0</v>
      </c>
      <c r="H24" s="25">
        <f t="shared" si="4"/>
        <v>0</v>
      </c>
      <c r="I24" s="25">
        <f t="shared" si="4"/>
        <v>0</v>
      </c>
      <c r="J24" s="25">
        <f t="shared" si="4"/>
        <v>0</v>
      </c>
      <c r="K24" s="25">
        <f t="shared" si="4"/>
        <v>0</v>
      </c>
      <c r="L24" s="25">
        <f t="shared" si="4"/>
        <v>0</v>
      </c>
      <c r="M24" s="25">
        <f t="shared" si="4"/>
        <v>0</v>
      </c>
      <c r="N24" s="25">
        <f t="shared" si="4"/>
        <v>0</v>
      </c>
      <c r="O24" s="25">
        <f t="shared" si="4"/>
        <v>0</v>
      </c>
      <c r="P24" s="25">
        <f t="shared" si="4"/>
        <v>0</v>
      </c>
      <c r="Q24" s="25">
        <f t="shared" si="4"/>
        <v>0</v>
      </c>
      <c r="R24" s="25">
        <f t="shared" si="4"/>
        <v>0</v>
      </c>
      <c r="S24" s="25">
        <f t="shared" si="4"/>
        <v>0</v>
      </c>
      <c r="T24" s="25">
        <f t="shared" si="4"/>
        <v>0</v>
      </c>
      <c r="U24" s="25">
        <f t="shared" si="4"/>
        <v>0</v>
      </c>
      <c r="V24" s="25">
        <f t="shared" si="4"/>
        <v>0</v>
      </c>
      <c r="W24" s="25">
        <f t="shared" si="4"/>
        <v>0</v>
      </c>
      <c r="X24" s="25">
        <f t="shared" si="4"/>
        <v>0</v>
      </c>
      <c r="Y24" s="25">
        <f t="shared" si="4"/>
        <v>0</v>
      </c>
      <c r="Z24" s="25">
        <f t="shared" si="4"/>
        <v>0</v>
      </c>
      <c r="AA24" s="25">
        <f t="shared" si="4"/>
        <v>0</v>
      </c>
      <c r="AB24" s="25">
        <f t="shared" si="4"/>
        <v>0</v>
      </c>
      <c r="AC24" s="25">
        <f t="shared" si="4"/>
        <v>0</v>
      </c>
      <c r="AD24" s="25">
        <f t="shared" si="4"/>
        <v>0</v>
      </c>
      <c r="AE24" s="25">
        <f t="shared" si="4"/>
        <v>0</v>
      </c>
      <c r="AF24" s="25">
        <f t="shared" si="4"/>
        <v>0</v>
      </c>
      <c r="AG24" s="25">
        <f t="shared" si="4"/>
        <v>0</v>
      </c>
      <c r="AH24" s="25">
        <f t="shared" si="4"/>
        <v>0</v>
      </c>
      <c r="AI24" s="25">
        <f t="shared" si="4"/>
        <v>0</v>
      </c>
      <c r="AJ24" s="25">
        <f t="shared" si="4"/>
        <v>0</v>
      </c>
      <c r="AK24" s="25">
        <f t="shared" si="4"/>
        <v>0</v>
      </c>
      <c r="AL24" s="25">
        <f t="shared" si="4"/>
        <v>0</v>
      </c>
      <c r="AM24" s="25">
        <f t="shared" si="4"/>
        <v>0</v>
      </c>
      <c r="AN24" s="25">
        <f t="shared" si="4"/>
        <v>0</v>
      </c>
      <c r="AO24" s="25">
        <f t="shared" si="4"/>
        <v>0</v>
      </c>
      <c r="AP24" s="25">
        <f t="shared" si="4"/>
        <v>0</v>
      </c>
      <c r="AQ24" s="25">
        <f t="shared" si="4"/>
        <v>0</v>
      </c>
      <c r="AR24" s="25">
        <f t="shared" si="4"/>
        <v>0</v>
      </c>
      <c r="AS24" s="25">
        <f t="shared" si="4"/>
        <v>0</v>
      </c>
      <c r="AT24" s="25">
        <f t="shared" si="4"/>
        <v>0</v>
      </c>
      <c r="AU24" s="25">
        <f t="shared" si="4"/>
        <v>0</v>
      </c>
      <c r="AV24" s="25">
        <f t="shared" si="4"/>
        <v>0</v>
      </c>
      <c r="AW24" s="25">
        <f t="shared" si="4"/>
        <v>0</v>
      </c>
      <c r="AX24" s="25">
        <f t="shared" si="4"/>
        <v>0</v>
      </c>
      <c r="AY24" s="25">
        <f t="shared" si="4"/>
        <v>0</v>
      </c>
      <c r="AZ24" s="25">
        <f t="shared" si="4"/>
        <v>0</v>
      </c>
      <c r="BA24" s="25">
        <f t="shared" si="4"/>
        <v>0</v>
      </c>
      <c r="BB24" s="25">
        <f t="shared" si="4"/>
        <v>0</v>
      </c>
      <c r="BC24" s="25">
        <f t="shared" si="4"/>
        <v>0</v>
      </c>
      <c r="BD24" s="25">
        <f t="shared" si="4"/>
        <v>0</v>
      </c>
      <c r="BE24" s="25">
        <f t="shared" si="4"/>
        <v>0</v>
      </c>
      <c r="BF24" s="25">
        <f t="shared" si="4"/>
        <v>0</v>
      </c>
      <c r="BG24" s="25">
        <f t="shared" si="4"/>
        <v>0</v>
      </c>
      <c r="BH24" s="25">
        <f t="shared" si="4"/>
        <v>0</v>
      </c>
      <c r="BI24" s="25">
        <f t="shared" si="4"/>
        <v>0</v>
      </c>
      <c r="BJ24" s="25">
        <f t="shared" si="4"/>
        <v>0</v>
      </c>
      <c r="BK24" s="21">
        <f t="shared" si="4"/>
        <v>0</v>
      </c>
    </row>
    <row r="25" spans="1:63" x14ac:dyDescent="0.25">
      <c r="A25" s="11" t="s">
        <v>33</v>
      </c>
      <c r="B25" s="14" t="s">
        <v>34</v>
      </c>
      <c r="C25" s="17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8"/>
    </row>
    <row r="26" spans="1:63" x14ac:dyDescent="0.25">
      <c r="A26" s="23"/>
      <c r="B26" s="24" t="s">
        <v>35</v>
      </c>
      <c r="C26" s="17">
        <v>0</v>
      </c>
      <c r="D26" s="17">
        <v>1.0709378300000001</v>
      </c>
      <c r="E26" s="17">
        <v>0</v>
      </c>
      <c r="F26" s="17">
        <v>0</v>
      </c>
      <c r="G26" s="17">
        <v>0</v>
      </c>
      <c r="H26" s="17">
        <v>1.18666695</v>
      </c>
      <c r="I26" s="17">
        <v>35.438978890000001</v>
      </c>
      <c r="J26" s="17">
        <v>0</v>
      </c>
      <c r="K26" s="17">
        <v>0</v>
      </c>
      <c r="L26" s="17">
        <v>4.7636196999999996</v>
      </c>
      <c r="M26" s="17">
        <v>0</v>
      </c>
      <c r="N26" s="17">
        <v>0</v>
      </c>
      <c r="O26" s="17">
        <v>0</v>
      </c>
      <c r="P26" s="17">
        <v>0</v>
      </c>
      <c r="Q26" s="17">
        <v>0</v>
      </c>
      <c r="R26" s="17">
        <v>0.25945046999999999</v>
      </c>
      <c r="S26" s="17">
        <v>0</v>
      </c>
      <c r="T26" s="17">
        <v>0</v>
      </c>
      <c r="U26" s="17">
        <v>0</v>
      </c>
      <c r="V26" s="17">
        <v>0.41390886999999998</v>
      </c>
      <c r="W26" s="17">
        <v>0</v>
      </c>
      <c r="X26" s="17">
        <v>0</v>
      </c>
      <c r="Y26" s="17">
        <v>0</v>
      </c>
      <c r="Z26" s="17">
        <v>0</v>
      </c>
      <c r="AA26" s="17">
        <v>0</v>
      </c>
      <c r="AB26" s="17">
        <v>0</v>
      </c>
      <c r="AC26" s="17">
        <v>0</v>
      </c>
      <c r="AD26" s="17">
        <v>0</v>
      </c>
      <c r="AE26" s="17">
        <v>0</v>
      </c>
      <c r="AF26" s="17">
        <v>0</v>
      </c>
      <c r="AG26" s="17">
        <v>0</v>
      </c>
      <c r="AH26" s="17">
        <v>0</v>
      </c>
      <c r="AI26" s="17">
        <v>0</v>
      </c>
      <c r="AJ26" s="17">
        <v>0</v>
      </c>
      <c r="AK26" s="17">
        <v>0</v>
      </c>
      <c r="AL26" s="17">
        <v>0</v>
      </c>
      <c r="AM26" s="17">
        <v>0</v>
      </c>
      <c r="AN26" s="17">
        <v>0</v>
      </c>
      <c r="AO26" s="17">
        <v>0</v>
      </c>
      <c r="AP26" s="17">
        <v>0</v>
      </c>
      <c r="AQ26" s="17">
        <v>0</v>
      </c>
      <c r="AR26" s="17">
        <v>0</v>
      </c>
      <c r="AS26" s="17">
        <v>0</v>
      </c>
      <c r="AT26" s="17">
        <v>0</v>
      </c>
      <c r="AU26" s="17">
        <v>0</v>
      </c>
      <c r="AV26" s="17">
        <v>5.6243947399999996</v>
      </c>
      <c r="AW26" s="17">
        <v>18.029079979999999</v>
      </c>
      <c r="AX26" s="17">
        <v>0</v>
      </c>
      <c r="AY26" s="17">
        <v>0</v>
      </c>
      <c r="AZ26" s="17">
        <v>34.025395879999998</v>
      </c>
      <c r="BA26" s="17">
        <v>0</v>
      </c>
      <c r="BB26" s="17">
        <v>0</v>
      </c>
      <c r="BC26" s="17">
        <v>0</v>
      </c>
      <c r="BD26" s="17">
        <v>0</v>
      </c>
      <c r="BE26" s="17">
        <v>0</v>
      </c>
      <c r="BF26" s="17">
        <v>1.0437031000000001</v>
      </c>
      <c r="BG26" s="17">
        <v>0.94316451999999995</v>
      </c>
      <c r="BH26" s="17">
        <v>0</v>
      </c>
      <c r="BI26" s="17">
        <v>0</v>
      </c>
      <c r="BJ26" s="17">
        <v>1.2683441099999999</v>
      </c>
      <c r="BK26" s="18">
        <f t="shared" ref="BK26:BK34" si="5">SUM(C26:BJ26)</f>
        <v>104.06764503999999</v>
      </c>
    </row>
    <row r="27" spans="1:63" ht="13.8" x14ac:dyDescent="0.3">
      <c r="A27" s="26"/>
      <c r="B27" s="22" t="s">
        <v>36</v>
      </c>
      <c r="C27" s="17">
        <v>0</v>
      </c>
      <c r="D27" s="17">
        <v>4.3796140799999996</v>
      </c>
      <c r="E27" s="17">
        <v>0</v>
      </c>
      <c r="F27" s="17">
        <v>0</v>
      </c>
      <c r="G27" s="17">
        <v>0</v>
      </c>
      <c r="H27" s="17">
        <v>3.9747088399999999</v>
      </c>
      <c r="I27" s="17">
        <v>5247.6999989899996</v>
      </c>
      <c r="J27" s="17">
        <v>451.80664820999999</v>
      </c>
      <c r="K27" s="17">
        <v>0</v>
      </c>
      <c r="L27" s="17">
        <v>103.85674238</v>
      </c>
      <c r="M27" s="17">
        <v>0</v>
      </c>
      <c r="N27" s="17">
        <v>0</v>
      </c>
      <c r="O27" s="17">
        <v>0</v>
      </c>
      <c r="P27" s="17">
        <v>0</v>
      </c>
      <c r="Q27" s="17">
        <v>0</v>
      </c>
      <c r="R27" s="17">
        <v>1.82732195</v>
      </c>
      <c r="S27" s="17">
        <v>416.43013927999999</v>
      </c>
      <c r="T27" s="17">
        <v>0</v>
      </c>
      <c r="U27" s="17">
        <v>0</v>
      </c>
      <c r="V27" s="17">
        <v>0.63862861000000004</v>
      </c>
      <c r="W27" s="17">
        <v>0</v>
      </c>
      <c r="X27" s="17">
        <v>0</v>
      </c>
      <c r="Y27" s="17">
        <v>0</v>
      </c>
      <c r="Z27" s="17">
        <v>0</v>
      </c>
      <c r="AA27" s="17">
        <v>0</v>
      </c>
      <c r="AB27" s="17">
        <v>0</v>
      </c>
      <c r="AC27" s="17">
        <v>0</v>
      </c>
      <c r="AD27" s="17">
        <v>0</v>
      </c>
      <c r="AE27" s="17">
        <v>0</v>
      </c>
      <c r="AF27" s="17">
        <v>0</v>
      </c>
      <c r="AG27" s="17">
        <v>0</v>
      </c>
      <c r="AH27" s="17">
        <v>0</v>
      </c>
      <c r="AI27" s="17">
        <v>0</v>
      </c>
      <c r="AJ27" s="17">
        <v>0</v>
      </c>
      <c r="AK27" s="17">
        <v>0</v>
      </c>
      <c r="AL27" s="17">
        <v>0</v>
      </c>
      <c r="AM27" s="17">
        <v>0</v>
      </c>
      <c r="AN27" s="17">
        <v>0</v>
      </c>
      <c r="AO27" s="17">
        <v>0</v>
      </c>
      <c r="AP27" s="17">
        <v>0</v>
      </c>
      <c r="AQ27" s="17">
        <v>0</v>
      </c>
      <c r="AR27" s="17">
        <v>0</v>
      </c>
      <c r="AS27" s="17">
        <v>0</v>
      </c>
      <c r="AT27" s="17">
        <v>0</v>
      </c>
      <c r="AU27" s="17">
        <v>0</v>
      </c>
      <c r="AV27" s="17">
        <v>4.7745149800000002</v>
      </c>
      <c r="AW27" s="17">
        <v>224.39706577999999</v>
      </c>
      <c r="AX27" s="17">
        <v>5.0832313999999998</v>
      </c>
      <c r="AY27" s="17">
        <v>0</v>
      </c>
      <c r="AZ27" s="17">
        <v>79.087495489999995</v>
      </c>
      <c r="BA27" s="17">
        <v>0</v>
      </c>
      <c r="BB27" s="17">
        <v>0</v>
      </c>
      <c r="BC27" s="17">
        <v>0</v>
      </c>
      <c r="BD27" s="17">
        <v>0</v>
      </c>
      <c r="BE27" s="17">
        <v>0</v>
      </c>
      <c r="BF27" s="17">
        <v>3.5398923400000002</v>
      </c>
      <c r="BG27" s="17">
        <v>6.1967539199999999</v>
      </c>
      <c r="BH27" s="17">
        <v>0</v>
      </c>
      <c r="BI27" s="17">
        <v>0</v>
      </c>
      <c r="BJ27" s="17">
        <v>4.4430444199999997</v>
      </c>
      <c r="BK27" s="18">
        <f t="shared" si="5"/>
        <v>6558.1358006699993</v>
      </c>
    </row>
    <row r="28" spans="1:63" ht="13.8" x14ac:dyDescent="0.3">
      <c r="A28" s="26"/>
      <c r="B28" s="22" t="s">
        <v>37</v>
      </c>
      <c r="C28" s="17">
        <v>0</v>
      </c>
      <c r="D28" s="17">
        <v>0.86446966999999997</v>
      </c>
      <c r="E28" s="17">
        <v>0</v>
      </c>
      <c r="F28" s="17">
        <v>0</v>
      </c>
      <c r="G28" s="17">
        <v>0</v>
      </c>
      <c r="H28" s="17">
        <v>2.3745748299999998</v>
      </c>
      <c r="I28" s="17">
        <v>0.55745071999999996</v>
      </c>
      <c r="J28" s="17">
        <v>0</v>
      </c>
      <c r="K28" s="17">
        <v>0</v>
      </c>
      <c r="L28" s="17">
        <v>18.120824150000001</v>
      </c>
      <c r="M28" s="17">
        <v>0</v>
      </c>
      <c r="N28" s="17">
        <v>0</v>
      </c>
      <c r="O28" s="17">
        <v>0</v>
      </c>
      <c r="P28" s="17">
        <v>0</v>
      </c>
      <c r="Q28" s="17">
        <v>0</v>
      </c>
      <c r="R28" s="17">
        <v>1.28831882</v>
      </c>
      <c r="S28" s="17">
        <v>0.10490074000000001</v>
      </c>
      <c r="T28" s="17">
        <v>0</v>
      </c>
      <c r="U28" s="17">
        <v>0</v>
      </c>
      <c r="V28" s="17">
        <v>0.64006764999999999</v>
      </c>
      <c r="W28" s="17">
        <v>0</v>
      </c>
      <c r="X28" s="17">
        <v>0</v>
      </c>
      <c r="Y28" s="17">
        <v>0</v>
      </c>
      <c r="Z28" s="17">
        <v>0</v>
      </c>
      <c r="AA28" s="17">
        <v>0</v>
      </c>
      <c r="AB28" s="17">
        <v>0</v>
      </c>
      <c r="AC28" s="17">
        <v>0</v>
      </c>
      <c r="AD28" s="17">
        <v>0</v>
      </c>
      <c r="AE28" s="17">
        <v>0</v>
      </c>
      <c r="AF28" s="17">
        <v>0</v>
      </c>
      <c r="AG28" s="17">
        <v>0</v>
      </c>
      <c r="AH28" s="17">
        <v>0</v>
      </c>
      <c r="AI28" s="17">
        <v>0</v>
      </c>
      <c r="AJ28" s="17">
        <v>0</v>
      </c>
      <c r="AK28" s="17">
        <v>0</v>
      </c>
      <c r="AL28" s="17">
        <v>0</v>
      </c>
      <c r="AM28" s="17">
        <v>0</v>
      </c>
      <c r="AN28" s="17">
        <v>0</v>
      </c>
      <c r="AO28" s="17">
        <v>0</v>
      </c>
      <c r="AP28" s="17">
        <v>0</v>
      </c>
      <c r="AQ28" s="17">
        <v>0</v>
      </c>
      <c r="AR28" s="17">
        <v>0</v>
      </c>
      <c r="AS28" s="17">
        <v>0</v>
      </c>
      <c r="AT28" s="17">
        <v>0</v>
      </c>
      <c r="AU28" s="17">
        <v>0</v>
      </c>
      <c r="AV28" s="17">
        <v>2.3487402899999998</v>
      </c>
      <c r="AW28" s="17">
        <v>102.20088608</v>
      </c>
      <c r="AX28" s="17">
        <v>0</v>
      </c>
      <c r="AY28" s="17">
        <v>0</v>
      </c>
      <c r="AZ28" s="17">
        <v>15.619031870000001</v>
      </c>
      <c r="BA28" s="17">
        <v>0</v>
      </c>
      <c r="BB28" s="17">
        <v>0</v>
      </c>
      <c r="BC28" s="17">
        <v>0</v>
      </c>
      <c r="BD28" s="17">
        <v>0</v>
      </c>
      <c r="BE28" s="17">
        <v>0</v>
      </c>
      <c r="BF28" s="17">
        <v>0.45198523000000002</v>
      </c>
      <c r="BG28" s="17">
        <v>0.10010481</v>
      </c>
      <c r="BH28" s="17">
        <v>0</v>
      </c>
      <c r="BI28" s="17">
        <v>0</v>
      </c>
      <c r="BJ28" s="17">
        <v>3.5763102999999998</v>
      </c>
      <c r="BK28" s="18">
        <f t="shared" si="5"/>
        <v>148.24766516</v>
      </c>
    </row>
    <row r="29" spans="1:63" x14ac:dyDescent="0.25">
      <c r="A29" s="23"/>
      <c r="B29" s="22" t="s">
        <v>38</v>
      </c>
      <c r="C29" s="17">
        <v>0</v>
      </c>
      <c r="D29" s="17">
        <v>1.1027933400000001</v>
      </c>
      <c r="E29" s="17">
        <v>0</v>
      </c>
      <c r="F29" s="17">
        <v>0</v>
      </c>
      <c r="G29" s="17">
        <v>0</v>
      </c>
      <c r="H29" s="17">
        <v>3.3378829200000002</v>
      </c>
      <c r="I29" s="17">
        <v>1021.31982949</v>
      </c>
      <c r="J29" s="17">
        <v>380.07346944</v>
      </c>
      <c r="K29" s="17">
        <v>0</v>
      </c>
      <c r="L29" s="17">
        <v>31.326375479999999</v>
      </c>
      <c r="M29" s="17">
        <v>0</v>
      </c>
      <c r="N29" s="17">
        <v>0</v>
      </c>
      <c r="O29" s="17">
        <v>0</v>
      </c>
      <c r="P29" s="17">
        <v>0</v>
      </c>
      <c r="Q29" s="17">
        <v>0</v>
      </c>
      <c r="R29" s="17">
        <v>1.71050956</v>
      </c>
      <c r="S29" s="17">
        <v>11.83318669</v>
      </c>
      <c r="T29" s="17">
        <v>0</v>
      </c>
      <c r="U29" s="17">
        <v>0</v>
      </c>
      <c r="V29" s="17">
        <v>1.94538721</v>
      </c>
      <c r="W29" s="17">
        <v>0</v>
      </c>
      <c r="X29" s="17">
        <v>0</v>
      </c>
      <c r="Y29" s="17">
        <v>0</v>
      </c>
      <c r="Z29" s="17">
        <v>0</v>
      </c>
      <c r="AA29" s="17">
        <v>0</v>
      </c>
      <c r="AB29" s="17">
        <v>0</v>
      </c>
      <c r="AC29" s="17">
        <v>0</v>
      </c>
      <c r="AD29" s="17">
        <v>0</v>
      </c>
      <c r="AE29" s="17">
        <v>0</v>
      </c>
      <c r="AF29" s="17">
        <v>0</v>
      </c>
      <c r="AG29" s="17">
        <v>0</v>
      </c>
      <c r="AH29" s="17">
        <v>0</v>
      </c>
      <c r="AI29" s="17">
        <v>0</v>
      </c>
      <c r="AJ29" s="17">
        <v>0</v>
      </c>
      <c r="AK29" s="17">
        <v>0</v>
      </c>
      <c r="AL29" s="17">
        <v>0</v>
      </c>
      <c r="AM29" s="17">
        <v>0</v>
      </c>
      <c r="AN29" s="17">
        <v>0</v>
      </c>
      <c r="AO29" s="17">
        <v>0</v>
      </c>
      <c r="AP29" s="17">
        <v>0</v>
      </c>
      <c r="AQ29" s="17">
        <v>0</v>
      </c>
      <c r="AR29" s="17">
        <v>0</v>
      </c>
      <c r="AS29" s="17">
        <v>0</v>
      </c>
      <c r="AT29" s="17">
        <v>0</v>
      </c>
      <c r="AU29" s="17">
        <v>0</v>
      </c>
      <c r="AV29" s="17">
        <v>19.270148429999999</v>
      </c>
      <c r="AW29" s="17">
        <v>93.002197260000003</v>
      </c>
      <c r="AX29" s="17">
        <v>0</v>
      </c>
      <c r="AY29" s="17">
        <v>0</v>
      </c>
      <c r="AZ29" s="17">
        <v>79.95546521</v>
      </c>
      <c r="BA29" s="17">
        <v>0</v>
      </c>
      <c r="BB29" s="17">
        <v>0</v>
      </c>
      <c r="BC29" s="17">
        <v>0</v>
      </c>
      <c r="BD29" s="17">
        <v>0</v>
      </c>
      <c r="BE29" s="17">
        <v>0</v>
      </c>
      <c r="BF29" s="17">
        <v>7.1357609399999999</v>
      </c>
      <c r="BG29" s="17">
        <v>5.7889573399999996</v>
      </c>
      <c r="BH29" s="17">
        <v>0</v>
      </c>
      <c r="BI29" s="17">
        <v>0</v>
      </c>
      <c r="BJ29" s="17">
        <v>10.43058602</v>
      </c>
      <c r="BK29" s="18">
        <f t="shared" si="5"/>
        <v>1668.2325493300002</v>
      </c>
    </row>
    <row r="30" spans="1:63" x14ac:dyDescent="0.25">
      <c r="A30" s="23"/>
      <c r="B30" s="22" t="s">
        <v>39</v>
      </c>
      <c r="C30" s="17">
        <v>0</v>
      </c>
      <c r="D30" s="17">
        <v>0.79111542000000001</v>
      </c>
      <c r="E30" s="17">
        <v>0</v>
      </c>
      <c r="F30" s="17">
        <v>0</v>
      </c>
      <c r="G30" s="17">
        <v>0</v>
      </c>
      <c r="H30" s="17">
        <v>1.2261844799999999</v>
      </c>
      <c r="I30" s="17">
        <v>117.82154165</v>
      </c>
      <c r="J30" s="17">
        <v>0</v>
      </c>
      <c r="K30" s="17">
        <v>0</v>
      </c>
      <c r="L30" s="17">
        <v>5.0229405800000002</v>
      </c>
      <c r="M30" s="17">
        <v>0</v>
      </c>
      <c r="N30" s="17">
        <v>0</v>
      </c>
      <c r="O30" s="17">
        <v>0</v>
      </c>
      <c r="P30" s="17">
        <v>0</v>
      </c>
      <c r="Q30" s="17">
        <v>0</v>
      </c>
      <c r="R30" s="17">
        <v>0.39712416</v>
      </c>
      <c r="S30" s="17">
        <v>3.8495990000000001E-2</v>
      </c>
      <c r="T30" s="17">
        <v>0</v>
      </c>
      <c r="U30" s="17">
        <v>0</v>
      </c>
      <c r="V30" s="17">
        <v>0.24007601000000001</v>
      </c>
      <c r="W30" s="17">
        <v>0</v>
      </c>
      <c r="X30" s="17">
        <v>0</v>
      </c>
      <c r="Y30" s="17">
        <v>0</v>
      </c>
      <c r="Z30" s="17">
        <v>0</v>
      </c>
      <c r="AA30" s="17">
        <v>0</v>
      </c>
      <c r="AB30" s="17">
        <v>0</v>
      </c>
      <c r="AC30" s="17">
        <v>0</v>
      </c>
      <c r="AD30" s="17">
        <v>0</v>
      </c>
      <c r="AE30" s="17">
        <v>0</v>
      </c>
      <c r="AF30" s="17">
        <v>0</v>
      </c>
      <c r="AG30" s="17">
        <v>0</v>
      </c>
      <c r="AH30" s="17">
        <v>0</v>
      </c>
      <c r="AI30" s="17">
        <v>0</v>
      </c>
      <c r="AJ30" s="17">
        <v>0</v>
      </c>
      <c r="AK30" s="17">
        <v>0</v>
      </c>
      <c r="AL30" s="17">
        <v>0</v>
      </c>
      <c r="AM30" s="17">
        <v>0</v>
      </c>
      <c r="AN30" s="17">
        <v>0</v>
      </c>
      <c r="AO30" s="17">
        <v>0</v>
      </c>
      <c r="AP30" s="17">
        <v>0</v>
      </c>
      <c r="AQ30" s="17">
        <v>0</v>
      </c>
      <c r="AR30" s="17">
        <v>0</v>
      </c>
      <c r="AS30" s="17">
        <v>0</v>
      </c>
      <c r="AT30" s="17">
        <v>0</v>
      </c>
      <c r="AU30" s="17">
        <v>0</v>
      </c>
      <c r="AV30" s="17">
        <v>3.6390003000000002</v>
      </c>
      <c r="AW30" s="17">
        <v>19.67021978</v>
      </c>
      <c r="AX30" s="17">
        <v>1.76476944</v>
      </c>
      <c r="AY30" s="17">
        <v>0</v>
      </c>
      <c r="AZ30" s="17">
        <v>14.127315579999999</v>
      </c>
      <c r="BA30" s="17">
        <v>0</v>
      </c>
      <c r="BB30" s="17">
        <v>0</v>
      </c>
      <c r="BC30" s="17">
        <v>0</v>
      </c>
      <c r="BD30" s="17">
        <v>0</v>
      </c>
      <c r="BE30" s="17">
        <v>0</v>
      </c>
      <c r="BF30" s="17">
        <v>0.80113533999999997</v>
      </c>
      <c r="BG30" s="17">
        <v>0.19687900999999999</v>
      </c>
      <c r="BH30" s="17">
        <v>0</v>
      </c>
      <c r="BI30" s="17">
        <v>0</v>
      </c>
      <c r="BJ30" s="17">
        <v>2.0296599999999998</v>
      </c>
      <c r="BK30" s="18">
        <f t="shared" si="5"/>
        <v>167.76645773999999</v>
      </c>
    </row>
    <row r="31" spans="1:63" x14ac:dyDescent="0.25">
      <c r="A31" s="23"/>
      <c r="B31" s="22" t="s">
        <v>40</v>
      </c>
      <c r="C31" s="17">
        <v>0</v>
      </c>
      <c r="D31" s="17">
        <v>0</v>
      </c>
      <c r="E31" s="17">
        <v>0</v>
      </c>
      <c r="F31" s="17">
        <v>0</v>
      </c>
      <c r="G31" s="17">
        <v>0</v>
      </c>
      <c r="H31" s="17">
        <v>0.26783226999999998</v>
      </c>
      <c r="I31" s="17">
        <v>60.566448880000003</v>
      </c>
      <c r="J31" s="17">
        <v>0</v>
      </c>
      <c r="K31" s="17">
        <v>0</v>
      </c>
      <c r="L31" s="17">
        <v>3.7325829100000001</v>
      </c>
      <c r="M31" s="17">
        <v>0</v>
      </c>
      <c r="N31" s="17">
        <v>0</v>
      </c>
      <c r="O31" s="17">
        <v>0</v>
      </c>
      <c r="P31" s="17">
        <v>0</v>
      </c>
      <c r="Q31" s="17">
        <v>0</v>
      </c>
      <c r="R31" s="17">
        <v>3.6036119999999998E-2</v>
      </c>
      <c r="S31" s="17">
        <v>0</v>
      </c>
      <c r="T31" s="17">
        <v>0</v>
      </c>
      <c r="U31" s="17">
        <v>0</v>
      </c>
      <c r="V31" s="17">
        <v>9.9307200000000005E-3</v>
      </c>
      <c r="W31" s="17">
        <v>0</v>
      </c>
      <c r="X31" s="17">
        <v>0</v>
      </c>
      <c r="Y31" s="17">
        <v>0</v>
      </c>
      <c r="Z31" s="17">
        <v>0</v>
      </c>
      <c r="AA31" s="17">
        <v>0</v>
      </c>
      <c r="AB31" s="17">
        <v>0</v>
      </c>
      <c r="AC31" s="17">
        <v>0</v>
      </c>
      <c r="AD31" s="17">
        <v>0</v>
      </c>
      <c r="AE31" s="17">
        <v>0</v>
      </c>
      <c r="AF31" s="17">
        <v>0</v>
      </c>
      <c r="AG31" s="17">
        <v>0</v>
      </c>
      <c r="AH31" s="17">
        <v>0</v>
      </c>
      <c r="AI31" s="17">
        <v>0</v>
      </c>
      <c r="AJ31" s="17">
        <v>0</v>
      </c>
      <c r="AK31" s="17">
        <v>0</v>
      </c>
      <c r="AL31" s="17">
        <v>0</v>
      </c>
      <c r="AM31" s="17">
        <v>0</v>
      </c>
      <c r="AN31" s="17">
        <v>0</v>
      </c>
      <c r="AO31" s="17">
        <v>0</v>
      </c>
      <c r="AP31" s="17">
        <v>0</v>
      </c>
      <c r="AQ31" s="17">
        <v>0</v>
      </c>
      <c r="AR31" s="17">
        <v>0</v>
      </c>
      <c r="AS31" s="17">
        <v>0</v>
      </c>
      <c r="AT31" s="17">
        <v>0</v>
      </c>
      <c r="AU31" s="17">
        <v>0</v>
      </c>
      <c r="AV31" s="17">
        <v>0.23922570000000001</v>
      </c>
      <c r="AW31" s="17">
        <v>1.65792702</v>
      </c>
      <c r="AX31" s="17">
        <v>0</v>
      </c>
      <c r="AY31" s="17">
        <v>0</v>
      </c>
      <c r="AZ31" s="17">
        <v>5.1925913000000001</v>
      </c>
      <c r="BA31" s="17">
        <v>0</v>
      </c>
      <c r="BB31" s="17">
        <v>0</v>
      </c>
      <c r="BC31" s="17">
        <v>0</v>
      </c>
      <c r="BD31" s="17">
        <v>0</v>
      </c>
      <c r="BE31" s="17">
        <v>0</v>
      </c>
      <c r="BF31" s="17">
        <v>2.7732730000000001E-2</v>
      </c>
      <c r="BG31" s="17">
        <v>0</v>
      </c>
      <c r="BH31" s="17">
        <v>0</v>
      </c>
      <c r="BI31" s="17">
        <v>0</v>
      </c>
      <c r="BJ31" s="17">
        <v>5.9895450000000003E-2</v>
      </c>
      <c r="BK31" s="18">
        <f t="shared" si="5"/>
        <v>71.790203100000014</v>
      </c>
    </row>
    <row r="32" spans="1:63" x14ac:dyDescent="0.25">
      <c r="A32" s="23"/>
      <c r="B32" s="22" t="s">
        <v>41</v>
      </c>
      <c r="C32" s="17">
        <v>0</v>
      </c>
      <c r="D32" s="17">
        <v>0</v>
      </c>
      <c r="E32" s="17">
        <v>0</v>
      </c>
      <c r="F32" s="17">
        <v>0</v>
      </c>
      <c r="G32" s="17">
        <v>0</v>
      </c>
      <c r="H32" s="17">
        <v>0.97155108999999995</v>
      </c>
      <c r="I32" s="17">
        <v>30.103280850000001</v>
      </c>
      <c r="J32" s="17">
        <v>0</v>
      </c>
      <c r="K32" s="17">
        <v>0</v>
      </c>
      <c r="L32" s="17">
        <v>15.849492100000001</v>
      </c>
      <c r="M32" s="17">
        <v>0</v>
      </c>
      <c r="N32" s="17">
        <v>0</v>
      </c>
      <c r="O32" s="17">
        <v>0</v>
      </c>
      <c r="P32" s="17">
        <v>0</v>
      </c>
      <c r="Q32" s="17">
        <v>0</v>
      </c>
      <c r="R32" s="17">
        <v>0.29191876</v>
      </c>
      <c r="S32" s="17">
        <v>0</v>
      </c>
      <c r="T32" s="17">
        <v>0</v>
      </c>
      <c r="U32" s="17">
        <v>0</v>
      </c>
      <c r="V32" s="17">
        <v>0.45512017999999999</v>
      </c>
      <c r="W32" s="17">
        <v>0</v>
      </c>
      <c r="X32" s="17">
        <v>0</v>
      </c>
      <c r="Y32" s="17">
        <v>0</v>
      </c>
      <c r="Z32" s="17">
        <v>0</v>
      </c>
      <c r="AA32" s="17">
        <v>0</v>
      </c>
      <c r="AB32" s="17">
        <v>0</v>
      </c>
      <c r="AC32" s="17">
        <v>0</v>
      </c>
      <c r="AD32" s="17">
        <v>0</v>
      </c>
      <c r="AE32" s="17">
        <v>0</v>
      </c>
      <c r="AF32" s="17">
        <v>0</v>
      </c>
      <c r="AG32" s="17">
        <v>0</v>
      </c>
      <c r="AH32" s="17">
        <v>0</v>
      </c>
      <c r="AI32" s="17">
        <v>0</v>
      </c>
      <c r="AJ32" s="17">
        <v>0</v>
      </c>
      <c r="AK32" s="17">
        <v>0</v>
      </c>
      <c r="AL32" s="17">
        <v>0</v>
      </c>
      <c r="AM32" s="17">
        <v>0</v>
      </c>
      <c r="AN32" s="17">
        <v>0</v>
      </c>
      <c r="AO32" s="17">
        <v>0</v>
      </c>
      <c r="AP32" s="17">
        <v>0</v>
      </c>
      <c r="AQ32" s="17">
        <v>0</v>
      </c>
      <c r="AR32" s="17">
        <v>0</v>
      </c>
      <c r="AS32" s="17">
        <v>0</v>
      </c>
      <c r="AT32" s="17">
        <v>0</v>
      </c>
      <c r="AU32" s="17">
        <v>0</v>
      </c>
      <c r="AV32" s="17">
        <v>0.40255116000000002</v>
      </c>
      <c r="AW32" s="17">
        <v>1.7566568899999999</v>
      </c>
      <c r="AX32" s="17">
        <v>0</v>
      </c>
      <c r="AY32" s="17">
        <v>0</v>
      </c>
      <c r="AZ32" s="17">
        <v>2.6026953599999998</v>
      </c>
      <c r="BA32" s="17">
        <v>0</v>
      </c>
      <c r="BB32" s="17">
        <v>0</v>
      </c>
      <c r="BC32" s="17">
        <v>0</v>
      </c>
      <c r="BD32" s="17">
        <v>0</v>
      </c>
      <c r="BE32" s="17">
        <v>0</v>
      </c>
      <c r="BF32" s="17">
        <v>0.15083373999999999</v>
      </c>
      <c r="BG32" s="17">
        <v>0.10465439999999999</v>
      </c>
      <c r="BH32" s="17">
        <v>0</v>
      </c>
      <c r="BI32" s="17">
        <v>0</v>
      </c>
      <c r="BJ32" s="17">
        <v>0.14491380000000001</v>
      </c>
      <c r="BK32" s="18">
        <f t="shared" si="5"/>
        <v>52.833668330000009</v>
      </c>
    </row>
    <row r="33" spans="1:63" x14ac:dyDescent="0.25">
      <c r="A33" s="23"/>
      <c r="B33" s="22" t="s">
        <v>42</v>
      </c>
      <c r="C33" s="17">
        <v>0</v>
      </c>
      <c r="D33" s="17">
        <v>1.02460299</v>
      </c>
      <c r="E33" s="17">
        <v>0</v>
      </c>
      <c r="F33" s="17">
        <v>0</v>
      </c>
      <c r="G33" s="17">
        <v>0</v>
      </c>
      <c r="H33" s="17">
        <v>1.7983030099999999</v>
      </c>
      <c r="I33" s="17">
        <v>643.00526046000004</v>
      </c>
      <c r="J33" s="17">
        <v>0</v>
      </c>
      <c r="K33" s="17">
        <v>0</v>
      </c>
      <c r="L33" s="17">
        <v>28.24179745</v>
      </c>
      <c r="M33" s="17">
        <v>0</v>
      </c>
      <c r="N33" s="17">
        <v>0</v>
      </c>
      <c r="O33" s="17">
        <v>0</v>
      </c>
      <c r="P33" s="17">
        <v>0</v>
      </c>
      <c r="Q33" s="17">
        <v>0</v>
      </c>
      <c r="R33" s="17">
        <v>0.53283380999999996</v>
      </c>
      <c r="S33" s="17">
        <v>69.938668419999999</v>
      </c>
      <c r="T33" s="17">
        <v>1.5321663000000001</v>
      </c>
      <c r="U33" s="17">
        <v>0</v>
      </c>
      <c r="V33" s="17">
        <v>0.61252494000000002</v>
      </c>
      <c r="W33" s="17">
        <v>0</v>
      </c>
      <c r="X33" s="17">
        <v>0</v>
      </c>
      <c r="Y33" s="17">
        <v>0</v>
      </c>
      <c r="Z33" s="17">
        <v>0</v>
      </c>
      <c r="AA33" s="17">
        <v>0</v>
      </c>
      <c r="AB33" s="17">
        <v>0</v>
      </c>
      <c r="AC33" s="17">
        <v>0</v>
      </c>
      <c r="AD33" s="17">
        <v>0</v>
      </c>
      <c r="AE33" s="17">
        <v>0</v>
      </c>
      <c r="AF33" s="17">
        <v>0</v>
      </c>
      <c r="AG33" s="17">
        <v>0</v>
      </c>
      <c r="AH33" s="17">
        <v>0</v>
      </c>
      <c r="AI33" s="17">
        <v>0</v>
      </c>
      <c r="AJ33" s="17">
        <v>0</v>
      </c>
      <c r="AK33" s="17">
        <v>0</v>
      </c>
      <c r="AL33" s="17">
        <v>0</v>
      </c>
      <c r="AM33" s="17">
        <v>0</v>
      </c>
      <c r="AN33" s="17">
        <v>0</v>
      </c>
      <c r="AO33" s="17">
        <v>0</v>
      </c>
      <c r="AP33" s="17">
        <v>0</v>
      </c>
      <c r="AQ33" s="17">
        <v>0</v>
      </c>
      <c r="AR33" s="17">
        <v>0</v>
      </c>
      <c r="AS33" s="17">
        <v>0</v>
      </c>
      <c r="AT33" s="17">
        <v>0</v>
      </c>
      <c r="AU33" s="17">
        <v>0</v>
      </c>
      <c r="AV33" s="17">
        <v>8.8319604199999997</v>
      </c>
      <c r="AW33" s="17">
        <v>20.49978539</v>
      </c>
      <c r="AX33" s="17">
        <v>0.76638541999999998</v>
      </c>
      <c r="AY33" s="17">
        <v>0</v>
      </c>
      <c r="AZ33" s="17">
        <v>38.84229843</v>
      </c>
      <c r="BA33" s="17">
        <v>0</v>
      </c>
      <c r="BB33" s="17">
        <v>0</v>
      </c>
      <c r="BC33" s="17">
        <v>0</v>
      </c>
      <c r="BD33" s="17">
        <v>0</v>
      </c>
      <c r="BE33" s="17">
        <v>0</v>
      </c>
      <c r="BF33" s="17">
        <v>4.3308698100000003</v>
      </c>
      <c r="BG33" s="17">
        <v>3.2453905500000002</v>
      </c>
      <c r="BH33" s="17">
        <v>3.5410371</v>
      </c>
      <c r="BI33" s="17">
        <v>0</v>
      </c>
      <c r="BJ33" s="17">
        <v>6.86425222</v>
      </c>
      <c r="BK33" s="18">
        <f t="shared" si="5"/>
        <v>833.60813672000006</v>
      </c>
    </row>
    <row r="34" spans="1:63" x14ac:dyDescent="0.25">
      <c r="A34" s="23"/>
      <c r="B34" s="22" t="s">
        <v>43</v>
      </c>
      <c r="C34" s="17">
        <v>0</v>
      </c>
      <c r="D34" s="17">
        <v>0.99471757999999999</v>
      </c>
      <c r="E34" s="17">
        <v>0</v>
      </c>
      <c r="F34" s="17">
        <v>0</v>
      </c>
      <c r="G34" s="17">
        <v>0</v>
      </c>
      <c r="H34" s="17">
        <v>2.7085155300000001</v>
      </c>
      <c r="I34" s="17">
        <v>687.18757847999996</v>
      </c>
      <c r="J34" s="17">
        <v>113.16593537999999</v>
      </c>
      <c r="K34" s="17">
        <v>7.2586460000000005E-2</v>
      </c>
      <c r="L34" s="17">
        <v>49.849208339999997</v>
      </c>
      <c r="M34" s="17">
        <v>0</v>
      </c>
      <c r="N34" s="17">
        <v>0</v>
      </c>
      <c r="O34" s="17">
        <v>0</v>
      </c>
      <c r="P34" s="17">
        <v>0</v>
      </c>
      <c r="Q34" s="17">
        <v>0</v>
      </c>
      <c r="R34" s="17">
        <v>1.0410814900000001</v>
      </c>
      <c r="S34" s="17">
        <v>21.37341945</v>
      </c>
      <c r="T34" s="17">
        <v>5.0296336899999998</v>
      </c>
      <c r="U34" s="17">
        <v>0</v>
      </c>
      <c r="V34" s="17">
        <v>3.2791582500000001</v>
      </c>
      <c r="W34" s="17">
        <v>0</v>
      </c>
      <c r="X34" s="17">
        <v>0</v>
      </c>
      <c r="Y34" s="17">
        <v>0</v>
      </c>
      <c r="Z34" s="17">
        <v>0</v>
      </c>
      <c r="AA34" s="17">
        <v>0</v>
      </c>
      <c r="AB34" s="17">
        <v>0</v>
      </c>
      <c r="AC34" s="17">
        <v>0</v>
      </c>
      <c r="AD34" s="17">
        <v>0</v>
      </c>
      <c r="AE34" s="17">
        <v>0</v>
      </c>
      <c r="AF34" s="17">
        <v>0</v>
      </c>
      <c r="AG34" s="17">
        <v>0</v>
      </c>
      <c r="AH34" s="17">
        <v>0</v>
      </c>
      <c r="AI34" s="17">
        <v>0</v>
      </c>
      <c r="AJ34" s="17">
        <v>0</v>
      </c>
      <c r="AK34" s="17">
        <v>0</v>
      </c>
      <c r="AL34" s="17">
        <v>0</v>
      </c>
      <c r="AM34" s="17">
        <v>0</v>
      </c>
      <c r="AN34" s="17">
        <v>0</v>
      </c>
      <c r="AO34" s="17">
        <v>0</v>
      </c>
      <c r="AP34" s="17">
        <v>0</v>
      </c>
      <c r="AQ34" s="17">
        <v>0</v>
      </c>
      <c r="AR34" s="17">
        <v>0</v>
      </c>
      <c r="AS34" s="17">
        <v>0</v>
      </c>
      <c r="AT34" s="17">
        <v>0</v>
      </c>
      <c r="AU34" s="17">
        <v>0</v>
      </c>
      <c r="AV34" s="17">
        <v>31.459165540000001</v>
      </c>
      <c r="AW34" s="17">
        <v>64.229785129999996</v>
      </c>
      <c r="AX34" s="17">
        <v>0</v>
      </c>
      <c r="AY34" s="17">
        <v>0</v>
      </c>
      <c r="AZ34" s="17">
        <v>158.69954859000001</v>
      </c>
      <c r="BA34" s="17">
        <v>0</v>
      </c>
      <c r="BB34" s="17">
        <v>0</v>
      </c>
      <c r="BC34" s="17">
        <v>0</v>
      </c>
      <c r="BD34" s="17">
        <v>0</v>
      </c>
      <c r="BE34" s="17">
        <v>0</v>
      </c>
      <c r="BF34" s="17">
        <v>14.081617140000001</v>
      </c>
      <c r="BG34" s="17">
        <v>6.1074656200000002</v>
      </c>
      <c r="BH34" s="17">
        <v>0.97525843999999995</v>
      </c>
      <c r="BI34" s="17">
        <v>0</v>
      </c>
      <c r="BJ34" s="17">
        <v>38.201436469999997</v>
      </c>
      <c r="BK34" s="18">
        <f t="shared" si="5"/>
        <v>1198.4561115800002</v>
      </c>
    </row>
    <row r="35" spans="1:63" x14ac:dyDescent="0.25">
      <c r="A35" s="15"/>
      <c r="B35" s="19" t="s">
        <v>44</v>
      </c>
      <c r="C35" s="20">
        <f t="shared" ref="C35:BK35" si="6">SUM(C26:C34)</f>
        <v>0</v>
      </c>
      <c r="D35" s="20">
        <f t="shared" si="6"/>
        <v>10.22825091</v>
      </c>
      <c r="E35" s="20">
        <f t="shared" si="6"/>
        <v>0</v>
      </c>
      <c r="F35" s="20">
        <f t="shared" si="6"/>
        <v>0</v>
      </c>
      <c r="G35" s="20">
        <f t="shared" si="6"/>
        <v>0</v>
      </c>
      <c r="H35" s="20">
        <f t="shared" si="6"/>
        <v>17.846219919999999</v>
      </c>
      <c r="I35" s="20">
        <f t="shared" si="6"/>
        <v>7843.70036841</v>
      </c>
      <c r="J35" s="20">
        <f t="shared" si="6"/>
        <v>945.04605302999994</v>
      </c>
      <c r="K35" s="20">
        <f t="shared" si="6"/>
        <v>7.2586460000000005E-2</v>
      </c>
      <c r="L35" s="20">
        <f t="shared" si="6"/>
        <v>260.76358309</v>
      </c>
      <c r="M35" s="20">
        <f t="shared" si="6"/>
        <v>0</v>
      </c>
      <c r="N35" s="20">
        <f t="shared" si="6"/>
        <v>0</v>
      </c>
      <c r="O35" s="20">
        <f t="shared" si="6"/>
        <v>0</v>
      </c>
      <c r="P35" s="20">
        <f t="shared" si="6"/>
        <v>0</v>
      </c>
      <c r="Q35" s="20">
        <f t="shared" si="6"/>
        <v>0</v>
      </c>
      <c r="R35" s="20">
        <f t="shared" si="6"/>
        <v>7.3845951399999992</v>
      </c>
      <c r="S35" s="20">
        <f t="shared" si="6"/>
        <v>519.71881056999996</v>
      </c>
      <c r="T35" s="20">
        <f t="shared" si="6"/>
        <v>6.5617999899999999</v>
      </c>
      <c r="U35" s="20">
        <f t="shared" si="6"/>
        <v>0</v>
      </c>
      <c r="V35" s="20">
        <f t="shared" si="6"/>
        <v>8.2348024399999993</v>
      </c>
      <c r="W35" s="20">
        <f t="shared" si="6"/>
        <v>0</v>
      </c>
      <c r="X35" s="20">
        <f t="shared" si="6"/>
        <v>0</v>
      </c>
      <c r="Y35" s="20">
        <f t="shared" si="6"/>
        <v>0</v>
      </c>
      <c r="Z35" s="20">
        <f t="shared" si="6"/>
        <v>0</v>
      </c>
      <c r="AA35" s="20">
        <f t="shared" si="6"/>
        <v>0</v>
      </c>
      <c r="AB35" s="20">
        <f t="shared" si="6"/>
        <v>0</v>
      </c>
      <c r="AC35" s="20">
        <f t="shared" si="6"/>
        <v>0</v>
      </c>
      <c r="AD35" s="20">
        <f t="shared" si="6"/>
        <v>0</v>
      </c>
      <c r="AE35" s="20">
        <f t="shared" si="6"/>
        <v>0</v>
      </c>
      <c r="AF35" s="20">
        <f t="shared" si="6"/>
        <v>0</v>
      </c>
      <c r="AG35" s="20">
        <f t="shared" si="6"/>
        <v>0</v>
      </c>
      <c r="AH35" s="20">
        <f t="shared" si="6"/>
        <v>0</v>
      </c>
      <c r="AI35" s="20">
        <f t="shared" si="6"/>
        <v>0</v>
      </c>
      <c r="AJ35" s="20">
        <f t="shared" si="6"/>
        <v>0</v>
      </c>
      <c r="AK35" s="20">
        <f t="shared" si="6"/>
        <v>0</v>
      </c>
      <c r="AL35" s="20">
        <f t="shared" si="6"/>
        <v>0</v>
      </c>
      <c r="AM35" s="20">
        <f t="shared" si="6"/>
        <v>0</v>
      </c>
      <c r="AN35" s="20">
        <f t="shared" si="6"/>
        <v>0</v>
      </c>
      <c r="AO35" s="20">
        <f t="shared" si="6"/>
        <v>0</v>
      </c>
      <c r="AP35" s="20">
        <f t="shared" si="6"/>
        <v>0</v>
      </c>
      <c r="AQ35" s="20">
        <f t="shared" si="6"/>
        <v>0</v>
      </c>
      <c r="AR35" s="20">
        <f t="shared" si="6"/>
        <v>0</v>
      </c>
      <c r="AS35" s="20">
        <f t="shared" si="6"/>
        <v>0</v>
      </c>
      <c r="AT35" s="20">
        <f t="shared" si="6"/>
        <v>0</v>
      </c>
      <c r="AU35" s="20">
        <f t="shared" si="6"/>
        <v>0</v>
      </c>
      <c r="AV35" s="20">
        <f t="shared" si="6"/>
        <v>76.589701560000009</v>
      </c>
      <c r="AW35" s="20">
        <f t="shared" si="6"/>
        <v>545.44360330999996</v>
      </c>
      <c r="AX35" s="20">
        <f t="shared" si="6"/>
        <v>7.6143862599999999</v>
      </c>
      <c r="AY35" s="20">
        <f t="shared" si="6"/>
        <v>0</v>
      </c>
      <c r="AZ35" s="20">
        <f t="shared" si="6"/>
        <v>428.15183771000005</v>
      </c>
      <c r="BA35" s="20">
        <f t="shared" si="6"/>
        <v>0</v>
      </c>
      <c r="BB35" s="20">
        <f t="shared" si="6"/>
        <v>0</v>
      </c>
      <c r="BC35" s="20">
        <f t="shared" si="6"/>
        <v>0</v>
      </c>
      <c r="BD35" s="20">
        <f t="shared" si="6"/>
        <v>0</v>
      </c>
      <c r="BE35" s="20">
        <f t="shared" si="6"/>
        <v>0</v>
      </c>
      <c r="BF35" s="20">
        <f t="shared" si="6"/>
        <v>31.563530370000002</v>
      </c>
      <c r="BG35" s="20">
        <f t="shared" si="6"/>
        <v>22.68337017</v>
      </c>
      <c r="BH35" s="20">
        <f t="shared" si="6"/>
        <v>4.5162955399999998</v>
      </c>
      <c r="BI35" s="20">
        <f t="shared" si="6"/>
        <v>0</v>
      </c>
      <c r="BJ35" s="20">
        <f t="shared" si="6"/>
        <v>67.018442789999995</v>
      </c>
      <c r="BK35" s="21">
        <f t="shared" si="6"/>
        <v>10803.138237669998</v>
      </c>
    </row>
    <row r="36" spans="1:63" x14ac:dyDescent="0.25">
      <c r="A36" s="15"/>
      <c r="B36" s="27" t="s">
        <v>45</v>
      </c>
      <c r="C36" s="20">
        <f t="shared" ref="C36:BK36" si="7">+C35+C24+C21+C18+C15+C12</f>
        <v>0</v>
      </c>
      <c r="D36" s="20">
        <f t="shared" si="7"/>
        <v>421.35631473000001</v>
      </c>
      <c r="E36" s="20">
        <f t="shared" si="7"/>
        <v>0</v>
      </c>
      <c r="F36" s="20">
        <f t="shared" si="7"/>
        <v>0</v>
      </c>
      <c r="G36" s="20">
        <f t="shared" si="7"/>
        <v>0</v>
      </c>
      <c r="H36" s="20">
        <f t="shared" si="7"/>
        <v>40.230526749999996</v>
      </c>
      <c r="I36" s="20">
        <f t="shared" si="7"/>
        <v>23785.632069949999</v>
      </c>
      <c r="J36" s="20">
        <f t="shared" si="7"/>
        <v>3418.3255040199992</v>
      </c>
      <c r="K36" s="20">
        <f t="shared" si="7"/>
        <v>7.2586460000000005E-2</v>
      </c>
      <c r="L36" s="20">
        <f t="shared" si="7"/>
        <v>534.44759173</v>
      </c>
      <c r="M36" s="20">
        <f t="shared" si="7"/>
        <v>0</v>
      </c>
      <c r="N36" s="20">
        <f t="shared" si="7"/>
        <v>0</v>
      </c>
      <c r="O36" s="20">
        <f t="shared" si="7"/>
        <v>0</v>
      </c>
      <c r="P36" s="20">
        <f t="shared" si="7"/>
        <v>0</v>
      </c>
      <c r="Q36" s="20">
        <f t="shared" si="7"/>
        <v>0</v>
      </c>
      <c r="R36" s="20">
        <f t="shared" si="7"/>
        <v>17.980034930000002</v>
      </c>
      <c r="S36" s="20">
        <f t="shared" si="7"/>
        <v>749.28320424000003</v>
      </c>
      <c r="T36" s="20">
        <f t="shared" si="7"/>
        <v>26.202267770000002</v>
      </c>
      <c r="U36" s="20">
        <f t="shared" si="7"/>
        <v>0</v>
      </c>
      <c r="V36" s="20">
        <f t="shared" si="7"/>
        <v>26.105313129999999</v>
      </c>
      <c r="W36" s="20">
        <f t="shared" si="7"/>
        <v>0</v>
      </c>
      <c r="X36" s="20">
        <f t="shared" si="7"/>
        <v>0</v>
      </c>
      <c r="Y36" s="20">
        <f t="shared" si="7"/>
        <v>0</v>
      </c>
      <c r="Z36" s="20">
        <f t="shared" si="7"/>
        <v>0</v>
      </c>
      <c r="AA36" s="20">
        <f t="shared" si="7"/>
        <v>0</v>
      </c>
      <c r="AB36" s="20">
        <f t="shared" si="7"/>
        <v>2.182098E-2</v>
      </c>
      <c r="AC36" s="20">
        <f t="shared" si="7"/>
        <v>0</v>
      </c>
      <c r="AD36" s="20">
        <f t="shared" si="7"/>
        <v>0</v>
      </c>
      <c r="AE36" s="20">
        <f t="shared" si="7"/>
        <v>0</v>
      </c>
      <c r="AF36" s="20">
        <f t="shared" si="7"/>
        <v>0.30493130000000002</v>
      </c>
      <c r="AG36" s="20">
        <f t="shared" si="7"/>
        <v>0</v>
      </c>
      <c r="AH36" s="20">
        <f t="shared" si="7"/>
        <v>0</v>
      </c>
      <c r="AI36" s="20">
        <f t="shared" si="7"/>
        <v>0</v>
      </c>
      <c r="AJ36" s="20">
        <f t="shared" si="7"/>
        <v>0</v>
      </c>
      <c r="AK36" s="20">
        <f t="shared" si="7"/>
        <v>0</v>
      </c>
      <c r="AL36" s="20">
        <f t="shared" si="7"/>
        <v>0</v>
      </c>
      <c r="AM36" s="20">
        <f t="shared" si="7"/>
        <v>0</v>
      </c>
      <c r="AN36" s="20">
        <f t="shared" si="7"/>
        <v>0</v>
      </c>
      <c r="AO36" s="20">
        <f t="shared" si="7"/>
        <v>0</v>
      </c>
      <c r="AP36" s="20">
        <f t="shared" si="7"/>
        <v>0</v>
      </c>
      <c r="AQ36" s="20">
        <f t="shared" si="7"/>
        <v>0</v>
      </c>
      <c r="AR36" s="20">
        <f t="shared" si="7"/>
        <v>0</v>
      </c>
      <c r="AS36" s="20">
        <f t="shared" si="7"/>
        <v>0</v>
      </c>
      <c r="AT36" s="20">
        <f t="shared" si="7"/>
        <v>0</v>
      </c>
      <c r="AU36" s="20">
        <f t="shared" si="7"/>
        <v>0</v>
      </c>
      <c r="AV36" s="20">
        <f t="shared" si="7"/>
        <v>143.94112842000001</v>
      </c>
      <c r="AW36" s="20">
        <f t="shared" si="7"/>
        <v>1986.65795417</v>
      </c>
      <c r="AX36" s="20">
        <f t="shared" si="7"/>
        <v>7.6143862599999999</v>
      </c>
      <c r="AY36" s="20">
        <f t="shared" si="7"/>
        <v>0</v>
      </c>
      <c r="AZ36" s="20">
        <f t="shared" si="7"/>
        <v>842.13909448000004</v>
      </c>
      <c r="BA36" s="20">
        <f t="shared" si="7"/>
        <v>0</v>
      </c>
      <c r="BB36" s="20">
        <f t="shared" si="7"/>
        <v>0</v>
      </c>
      <c r="BC36" s="20">
        <f t="shared" si="7"/>
        <v>0</v>
      </c>
      <c r="BD36" s="20">
        <f t="shared" si="7"/>
        <v>0</v>
      </c>
      <c r="BE36" s="20">
        <f t="shared" si="7"/>
        <v>0</v>
      </c>
      <c r="BF36" s="20">
        <f t="shared" si="7"/>
        <v>56.860469909999999</v>
      </c>
      <c r="BG36" s="20">
        <f t="shared" si="7"/>
        <v>36.285671190000002</v>
      </c>
      <c r="BH36" s="20">
        <f t="shared" si="7"/>
        <v>4.5162955399999998</v>
      </c>
      <c r="BI36" s="20">
        <f t="shared" si="7"/>
        <v>0</v>
      </c>
      <c r="BJ36" s="20">
        <f t="shared" si="7"/>
        <v>131.17354320999999</v>
      </c>
      <c r="BK36" s="21">
        <f t="shared" si="7"/>
        <v>32229.150709169997</v>
      </c>
    </row>
    <row r="37" spans="1:63" x14ac:dyDescent="0.25">
      <c r="A37" s="15"/>
      <c r="B37" s="19"/>
      <c r="C37" s="20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  <c r="AY37" s="25"/>
      <c r="AZ37" s="25"/>
      <c r="BA37" s="25"/>
      <c r="BB37" s="25"/>
      <c r="BC37" s="25"/>
      <c r="BD37" s="25"/>
      <c r="BE37" s="25"/>
      <c r="BF37" s="25"/>
      <c r="BG37" s="25"/>
      <c r="BH37" s="25"/>
      <c r="BI37" s="25"/>
      <c r="BJ37" s="25"/>
      <c r="BK37" s="21"/>
    </row>
    <row r="38" spans="1:63" x14ac:dyDescent="0.25">
      <c r="A38" s="11" t="s">
        <v>46</v>
      </c>
      <c r="B38" s="12" t="s">
        <v>47</v>
      </c>
      <c r="C38" s="17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8"/>
    </row>
    <row r="39" spans="1:63" x14ac:dyDescent="0.25">
      <c r="A39" s="11" t="s">
        <v>13</v>
      </c>
      <c r="B39" s="14" t="s">
        <v>48</v>
      </c>
      <c r="C39" s="17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8"/>
    </row>
    <row r="40" spans="1:63" x14ac:dyDescent="0.25">
      <c r="A40" s="15"/>
      <c r="B40" s="22" t="s">
        <v>49</v>
      </c>
      <c r="C40" s="17">
        <v>0</v>
      </c>
      <c r="D40" s="17">
        <v>4.1766129999999997</v>
      </c>
      <c r="E40" s="17">
        <v>0</v>
      </c>
      <c r="F40" s="17">
        <v>0</v>
      </c>
      <c r="G40" s="17">
        <v>0</v>
      </c>
      <c r="H40" s="17">
        <v>223.18823477999999</v>
      </c>
      <c r="I40" s="17">
        <v>4.2723765199999999</v>
      </c>
      <c r="J40" s="17">
        <v>0</v>
      </c>
      <c r="K40" s="17">
        <v>0</v>
      </c>
      <c r="L40" s="17">
        <v>22.236762460000001</v>
      </c>
      <c r="M40" s="17">
        <v>0</v>
      </c>
      <c r="N40" s="17">
        <v>0</v>
      </c>
      <c r="O40" s="17">
        <v>0</v>
      </c>
      <c r="P40" s="17">
        <v>0</v>
      </c>
      <c r="Q40" s="17">
        <v>0</v>
      </c>
      <c r="R40" s="17">
        <v>154.89424402</v>
      </c>
      <c r="S40" s="17">
        <v>1.8736421299999999</v>
      </c>
      <c r="T40" s="17">
        <v>0</v>
      </c>
      <c r="U40" s="17">
        <v>0</v>
      </c>
      <c r="V40" s="17">
        <v>2.6329700300000001</v>
      </c>
      <c r="W40" s="17">
        <v>0</v>
      </c>
      <c r="X40" s="17">
        <v>0</v>
      </c>
      <c r="Y40" s="17">
        <v>0</v>
      </c>
      <c r="Z40" s="17">
        <v>0</v>
      </c>
      <c r="AA40" s="17">
        <v>0</v>
      </c>
      <c r="AB40" s="17">
        <v>1.0991076099999999</v>
      </c>
      <c r="AC40" s="17">
        <v>0.23994847</v>
      </c>
      <c r="AD40" s="17">
        <v>0</v>
      </c>
      <c r="AE40" s="17">
        <v>0</v>
      </c>
      <c r="AF40" s="17">
        <v>9.6274330000000005E-2</v>
      </c>
      <c r="AG40" s="17">
        <v>0</v>
      </c>
      <c r="AH40" s="17">
        <v>0</v>
      </c>
      <c r="AI40" s="17">
        <v>0</v>
      </c>
      <c r="AJ40" s="17">
        <v>0</v>
      </c>
      <c r="AK40" s="17">
        <v>0</v>
      </c>
      <c r="AL40" s="17">
        <v>0</v>
      </c>
      <c r="AM40" s="17">
        <v>0</v>
      </c>
      <c r="AN40" s="17">
        <v>0</v>
      </c>
      <c r="AO40" s="17">
        <v>0</v>
      </c>
      <c r="AP40" s="17">
        <v>0</v>
      </c>
      <c r="AQ40" s="17">
        <v>0</v>
      </c>
      <c r="AR40" s="17">
        <v>0</v>
      </c>
      <c r="AS40" s="17">
        <v>0</v>
      </c>
      <c r="AT40" s="17">
        <v>0</v>
      </c>
      <c r="AU40" s="17">
        <v>0</v>
      </c>
      <c r="AV40" s="17">
        <v>1354.2108231100001</v>
      </c>
      <c r="AW40" s="17">
        <v>99.153967339999994</v>
      </c>
      <c r="AX40" s="17">
        <v>0</v>
      </c>
      <c r="AY40" s="17">
        <v>0</v>
      </c>
      <c r="AZ40" s="17">
        <v>183.39428486</v>
      </c>
      <c r="BA40" s="17">
        <v>0</v>
      </c>
      <c r="BB40" s="17">
        <v>0</v>
      </c>
      <c r="BC40" s="17">
        <v>0</v>
      </c>
      <c r="BD40" s="17">
        <v>0</v>
      </c>
      <c r="BE40" s="17">
        <v>0</v>
      </c>
      <c r="BF40" s="17">
        <v>649.59017283000003</v>
      </c>
      <c r="BG40" s="17">
        <v>39.418945710000003</v>
      </c>
      <c r="BH40" s="17">
        <v>0</v>
      </c>
      <c r="BI40" s="17">
        <v>0</v>
      </c>
      <c r="BJ40" s="17">
        <v>34.858997010000003</v>
      </c>
      <c r="BK40" s="18">
        <f>SUM(C40:BJ40)</f>
        <v>2775.3373642100005</v>
      </c>
    </row>
    <row r="41" spans="1:63" x14ac:dyDescent="0.25">
      <c r="A41" s="15"/>
      <c r="B41" s="19" t="s">
        <v>18</v>
      </c>
      <c r="C41" s="20">
        <f t="shared" ref="C41:BK41" si="8">SUM(C40:C40)</f>
        <v>0</v>
      </c>
      <c r="D41" s="20">
        <f t="shared" si="8"/>
        <v>4.1766129999999997</v>
      </c>
      <c r="E41" s="20">
        <f t="shared" si="8"/>
        <v>0</v>
      </c>
      <c r="F41" s="20">
        <f t="shared" si="8"/>
        <v>0</v>
      </c>
      <c r="G41" s="20">
        <f t="shared" si="8"/>
        <v>0</v>
      </c>
      <c r="H41" s="20">
        <f t="shared" si="8"/>
        <v>223.18823477999999</v>
      </c>
      <c r="I41" s="20">
        <f t="shared" si="8"/>
        <v>4.2723765199999999</v>
      </c>
      <c r="J41" s="20">
        <f t="shared" si="8"/>
        <v>0</v>
      </c>
      <c r="K41" s="20">
        <f t="shared" si="8"/>
        <v>0</v>
      </c>
      <c r="L41" s="20">
        <f t="shared" si="8"/>
        <v>22.236762460000001</v>
      </c>
      <c r="M41" s="20">
        <f t="shared" si="8"/>
        <v>0</v>
      </c>
      <c r="N41" s="20">
        <f t="shared" si="8"/>
        <v>0</v>
      </c>
      <c r="O41" s="20">
        <f t="shared" si="8"/>
        <v>0</v>
      </c>
      <c r="P41" s="20">
        <f t="shared" si="8"/>
        <v>0</v>
      </c>
      <c r="Q41" s="20">
        <f t="shared" si="8"/>
        <v>0</v>
      </c>
      <c r="R41" s="20">
        <f t="shared" si="8"/>
        <v>154.89424402</v>
      </c>
      <c r="S41" s="20">
        <f t="shared" si="8"/>
        <v>1.8736421299999999</v>
      </c>
      <c r="T41" s="20">
        <f t="shared" si="8"/>
        <v>0</v>
      </c>
      <c r="U41" s="20">
        <f t="shared" si="8"/>
        <v>0</v>
      </c>
      <c r="V41" s="20">
        <f t="shared" si="8"/>
        <v>2.6329700300000001</v>
      </c>
      <c r="W41" s="20">
        <f t="shared" si="8"/>
        <v>0</v>
      </c>
      <c r="X41" s="20">
        <f t="shared" si="8"/>
        <v>0</v>
      </c>
      <c r="Y41" s="20">
        <f t="shared" si="8"/>
        <v>0</v>
      </c>
      <c r="Z41" s="20">
        <f t="shared" si="8"/>
        <v>0</v>
      </c>
      <c r="AA41" s="20">
        <f t="shared" si="8"/>
        <v>0</v>
      </c>
      <c r="AB41" s="20">
        <f t="shared" si="8"/>
        <v>1.0991076099999999</v>
      </c>
      <c r="AC41" s="20">
        <f t="shared" si="8"/>
        <v>0.23994847</v>
      </c>
      <c r="AD41" s="20">
        <f t="shared" si="8"/>
        <v>0</v>
      </c>
      <c r="AE41" s="20">
        <f t="shared" si="8"/>
        <v>0</v>
      </c>
      <c r="AF41" s="20">
        <f t="shared" si="8"/>
        <v>9.6274330000000005E-2</v>
      </c>
      <c r="AG41" s="20">
        <f t="shared" si="8"/>
        <v>0</v>
      </c>
      <c r="AH41" s="20">
        <f t="shared" si="8"/>
        <v>0</v>
      </c>
      <c r="AI41" s="20">
        <f t="shared" si="8"/>
        <v>0</v>
      </c>
      <c r="AJ41" s="20">
        <f t="shared" si="8"/>
        <v>0</v>
      </c>
      <c r="AK41" s="20">
        <f t="shared" si="8"/>
        <v>0</v>
      </c>
      <c r="AL41" s="20">
        <f t="shared" si="8"/>
        <v>0</v>
      </c>
      <c r="AM41" s="20">
        <f t="shared" si="8"/>
        <v>0</v>
      </c>
      <c r="AN41" s="20">
        <f t="shared" si="8"/>
        <v>0</v>
      </c>
      <c r="AO41" s="20">
        <f t="shared" si="8"/>
        <v>0</v>
      </c>
      <c r="AP41" s="20">
        <f t="shared" si="8"/>
        <v>0</v>
      </c>
      <c r="AQ41" s="20">
        <f t="shared" si="8"/>
        <v>0</v>
      </c>
      <c r="AR41" s="20">
        <f t="shared" si="8"/>
        <v>0</v>
      </c>
      <c r="AS41" s="20">
        <f t="shared" si="8"/>
        <v>0</v>
      </c>
      <c r="AT41" s="20">
        <f t="shared" si="8"/>
        <v>0</v>
      </c>
      <c r="AU41" s="20">
        <f t="shared" si="8"/>
        <v>0</v>
      </c>
      <c r="AV41" s="20">
        <f t="shared" si="8"/>
        <v>1354.2108231100001</v>
      </c>
      <c r="AW41" s="20">
        <f t="shared" si="8"/>
        <v>99.153967339999994</v>
      </c>
      <c r="AX41" s="20">
        <f t="shared" si="8"/>
        <v>0</v>
      </c>
      <c r="AY41" s="20">
        <f t="shared" si="8"/>
        <v>0</v>
      </c>
      <c r="AZ41" s="20">
        <f t="shared" si="8"/>
        <v>183.39428486</v>
      </c>
      <c r="BA41" s="20">
        <f t="shared" si="8"/>
        <v>0</v>
      </c>
      <c r="BB41" s="20">
        <f t="shared" si="8"/>
        <v>0</v>
      </c>
      <c r="BC41" s="20">
        <f t="shared" si="8"/>
        <v>0</v>
      </c>
      <c r="BD41" s="20">
        <f t="shared" si="8"/>
        <v>0</v>
      </c>
      <c r="BE41" s="20">
        <f t="shared" si="8"/>
        <v>0</v>
      </c>
      <c r="BF41" s="20">
        <f t="shared" si="8"/>
        <v>649.59017283000003</v>
      </c>
      <c r="BG41" s="20">
        <f t="shared" si="8"/>
        <v>39.418945710000003</v>
      </c>
      <c r="BH41" s="20">
        <f t="shared" si="8"/>
        <v>0</v>
      </c>
      <c r="BI41" s="20">
        <f t="shared" si="8"/>
        <v>0</v>
      </c>
      <c r="BJ41" s="20">
        <f t="shared" si="8"/>
        <v>34.858997010000003</v>
      </c>
      <c r="BK41" s="21">
        <f t="shared" si="8"/>
        <v>2775.3373642100005</v>
      </c>
    </row>
    <row r="42" spans="1:63" x14ac:dyDescent="0.25">
      <c r="A42" s="11" t="s">
        <v>19</v>
      </c>
      <c r="B42" s="14" t="s">
        <v>50</v>
      </c>
      <c r="C42" s="17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8"/>
    </row>
    <row r="43" spans="1:63" x14ac:dyDescent="0.25">
      <c r="A43" s="15"/>
      <c r="B43" s="22" t="s">
        <v>51</v>
      </c>
      <c r="C43" s="17">
        <v>0</v>
      </c>
      <c r="D43" s="17">
        <v>1.59697417</v>
      </c>
      <c r="E43" s="17">
        <v>0</v>
      </c>
      <c r="F43" s="17">
        <v>0</v>
      </c>
      <c r="G43" s="17">
        <v>0</v>
      </c>
      <c r="H43" s="17">
        <v>7.95988966</v>
      </c>
      <c r="I43" s="17">
        <v>0.89185625000000002</v>
      </c>
      <c r="J43" s="17">
        <v>0</v>
      </c>
      <c r="K43" s="17">
        <v>0</v>
      </c>
      <c r="L43" s="17">
        <v>8.9708295200000006</v>
      </c>
      <c r="M43" s="17">
        <v>0</v>
      </c>
      <c r="N43" s="17">
        <v>0</v>
      </c>
      <c r="O43" s="17">
        <v>0</v>
      </c>
      <c r="P43" s="17">
        <v>0</v>
      </c>
      <c r="Q43" s="17">
        <v>0</v>
      </c>
      <c r="R43" s="17">
        <v>3.0849492999999999</v>
      </c>
      <c r="S43" s="17">
        <v>6.4529729999999993E-2</v>
      </c>
      <c r="T43" s="17">
        <v>0</v>
      </c>
      <c r="U43" s="17">
        <v>0</v>
      </c>
      <c r="V43" s="17">
        <v>1.85438927</v>
      </c>
      <c r="W43" s="17">
        <v>0</v>
      </c>
      <c r="X43" s="17">
        <v>0</v>
      </c>
      <c r="Y43" s="17">
        <v>0</v>
      </c>
      <c r="Z43" s="17">
        <v>0</v>
      </c>
      <c r="AA43" s="17">
        <v>0</v>
      </c>
      <c r="AB43" s="17">
        <v>0</v>
      </c>
      <c r="AC43" s="17">
        <v>0</v>
      </c>
      <c r="AD43" s="17">
        <v>0</v>
      </c>
      <c r="AE43" s="17">
        <v>0</v>
      </c>
      <c r="AF43" s="17">
        <v>0</v>
      </c>
      <c r="AG43" s="17">
        <v>0</v>
      </c>
      <c r="AH43" s="17">
        <v>0</v>
      </c>
      <c r="AI43" s="17">
        <v>0</v>
      </c>
      <c r="AJ43" s="17">
        <v>0</v>
      </c>
      <c r="AK43" s="17">
        <v>0</v>
      </c>
      <c r="AL43" s="17">
        <v>0</v>
      </c>
      <c r="AM43" s="17">
        <v>0</v>
      </c>
      <c r="AN43" s="17">
        <v>0</v>
      </c>
      <c r="AO43" s="17">
        <v>0</v>
      </c>
      <c r="AP43" s="17">
        <v>0</v>
      </c>
      <c r="AQ43" s="17">
        <v>0</v>
      </c>
      <c r="AR43" s="17">
        <v>0</v>
      </c>
      <c r="AS43" s="17">
        <v>0</v>
      </c>
      <c r="AT43" s="17">
        <v>0</v>
      </c>
      <c r="AU43" s="17">
        <v>0</v>
      </c>
      <c r="AV43" s="17">
        <v>120.01259274</v>
      </c>
      <c r="AW43" s="17">
        <v>33.928112779999999</v>
      </c>
      <c r="AX43" s="17">
        <v>0</v>
      </c>
      <c r="AY43" s="17">
        <v>0</v>
      </c>
      <c r="AZ43" s="17">
        <v>346.18517130999999</v>
      </c>
      <c r="BA43" s="17">
        <v>0</v>
      </c>
      <c r="BB43" s="17">
        <v>0</v>
      </c>
      <c r="BC43" s="17">
        <v>0</v>
      </c>
      <c r="BD43" s="17">
        <v>0</v>
      </c>
      <c r="BE43" s="17">
        <v>0</v>
      </c>
      <c r="BF43" s="17">
        <v>59.0593079</v>
      </c>
      <c r="BG43" s="17">
        <v>6.4805396200000001</v>
      </c>
      <c r="BH43" s="17">
        <v>0</v>
      </c>
      <c r="BI43" s="17">
        <v>0</v>
      </c>
      <c r="BJ43" s="17">
        <v>89.552939010000003</v>
      </c>
      <c r="BK43" s="18">
        <f t="shared" ref="BK43:BK61" si="9">SUM(C43:BJ43)</f>
        <v>679.64208125999994</v>
      </c>
    </row>
    <row r="44" spans="1:63" x14ac:dyDescent="0.25">
      <c r="A44" s="15"/>
      <c r="B44" s="22" t="s">
        <v>52</v>
      </c>
      <c r="C44" s="17">
        <v>0</v>
      </c>
      <c r="D44" s="17">
        <v>6.2812130100000001</v>
      </c>
      <c r="E44" s="17">
        <v>0</v>
      </c>
      <c r="F44" s="17">
        <v>0</v>
      </c>
      <c r="G44" s="17">
        <v>0</v>
      </c>
      <c r="H44" s="17">
        <v>75.152737920000007</v>
      </c>
      <c r="I44" s="17">
        <v>8462.2450471100001</v>
      </c>
      <c r="J44" s="17">
        <v>0</v>
      </c>
      <c r="K44" s="17">
        <v>0</v>
      </c>
      <c r="L44" s="17">
        <v>4625.4490758000002</v>
      </c>
      <c r="M44" s="17">
        <v>0</v>
      </c>
      <c r="N44" s="17">
        <v>0</v>
      </c>
      <c r="O44" s="17">
        <v>0</v>
      </c>
      <c r="P44" s="17">
        <v>0</v>
      </c>
      <c r="Q44" s="17">
        <v>0</v>
      </c>
      <c r="R44" s="17">
        <v>32.670683949999997</v>
      </c>
      <c r="S44" s="17">
        <v>345.95751645000001</v>
      </c>
      <c r="T44" s="17">
        <v>0</v>
      </c>
      <c r="U44" s="17">
        <v>0</v>
      </c>
      <c r="V44" s="17">
        <v>225.65118221</v>
      </c>
      <c r="W44" s="17">
        <v>0</v>
      </c>
      <c r="X44" s="17">
        <v>0</v>
      </c>
      <c r="Y44" s="17">
        <v>0</v>
      </c>
      <c r="Z44" s="17">
        <v>0</v>
      </c>
      <c r="AA44" s="17">
        <v>0</v>
      </c>
      <c r="AB44" s="17">
        <v>0</v>
      </c>
      <c r="AC44" s="17">
        <v>0</v>
      </c>
      <c r="AD44" s="17">
        <v>0</v>
      </c>
      <c r="AE44" s="17">
        <v>0</v>
      </c>
      <c r="AF44" s="17">
        <v>4.4745960000000001E-2</v>
      </c>
      <c r="AG44" s="17">
        <v>0</v>
      </c>
      <c r="AH44" s="17">
        <v>0</v>
      </c>
      <c r="AI44" s="17">
        <v>0</v>
      </c>
      <c r="AJ44" s="17">
        <v>0</v>
      </c>
      <c r="AK44" s="17">
        <v>0</v>
      </c>
      <c r="AL44" s="17">
        <v>0</v>
      </c>
      <c r="AM44" s="17">
        <v>0</v>
      </c>
      <c r="AN44" s="17">
        <v>0</v>
      </c>
      <c r="AO44" s="17">
        <v>0</v>
      </c>
      <c r="AP44" s="17">
        <v>0</v>
      </c>
      <c r="AQ44" s="17">
        <v>0</v>
      </c>
      <c r="AR44" s="17">
        <v>0</v>
      </c>
      <c r="AS44" s="17">
        <v>0</v>
      </c>
      <c r="AT44" s="17">
        <v>0</v>
      </c>
      <c r="AU44" s="17">
        <v>0</v>
      </c>
      <c r="AV44" s="17">
        <v>56.90519922</v>
      </c>
      <c r="AW44" s="17">
        <v>2944.4156238800001</v>
      </c>
      <c r="AX44" s="17">
        <v>0</v>
      </c>
      <c r="AY44" s="17">
        <v>0</v>
      </c>
      <c r="AZ44" s="17">
        <v>4072.3529237900002</v>
      </c>
      <c r="BA44" s="17">
        <v>0</v>
      </c>
      <c r="BB44" s="17">
        <v>0</v>
      </c>
      <c r="BC44" s="17">
        <v>0</v>
      </c>
      <c r="BD44" s="17">
        <v>0</v>
      </c>
      <c r="BE44" s="17">
        <v>0</v>
      </c>
      <c r="BF44" s="17">
        <v>10.9398825</v>
      </c>
      <c r="BG44" s="17">
        <v>170.55557078999999</v>
      </c>
      <c r="BH44" s="17">
        <v>0</v>
      </c>
      <c r="BI44" s="17">
        <v>0</v>
      </c>
      <c r="BJ44" s="17">
        <v>208.74511156</v>
      </c>
      <c r="BK44" s="18">
        <f t="shared" si="9"/>
        <v>21237.366514150002</v>
      </c>
    </row>
    <row r="45" spans="1:63" x14ac:dyDescent="0.25">
      <c r="A45" s="15"/>
      <c r="B45" s="22" t="s">
        <v>53</v>
      </c>
      <c r="C45" s="17">
        <v>0</v>
      </c>
      <c r="D45" s="17">
        <v>2.20379192</v>
      </c>
      <c r="E45" s="17">
        <v>0</v>
      </c>
      <c r="F45" s="17">
        <v>0</v>
      </c>
      <c r="G45" s="17">
        <v>0</v>
      </c>
      <c r="H45" s="17">
        <v>17.87130543</v>
      </c>
      <c r="I45" s="17">
        <v>93.97928091</v>
      </c>
      <c r="J45" s="17">
        <v>0</v>
      </c>
      <c r="K45" s="17">
        <v>0</v>
      </c>
      <c r="L45" s="17">
        <v>21.535018820000001</v>
      </c>
      <c r="M45" s="17">
        <v>0</v>
      </c>
      <c r="N45" s="17">
        <v>0</v>
      </c>
      <c r="O45" s="17">
        <v>0</v>
      </c>
      <c r="P45" s="17">
        <v>0</v>
      </c>
      <c r="Q45" s="17">
        <v>0</v>
      </c>
      <c r="R45" s="17">
        <v>7.9717481100000001</v>
      </c>
      <c r="S45" s="17">
        <v>0.14657179000000001</v>
      </c>
      <c r="T45" s="17">
        <v>0</v>
      </c>
      <c r="U45" s="17">
        <v>0</v>
      </c>
      <c r="V45" s="17">
        <v>2.7194224199999999</v>
      </c>
      <c r="W45" s="17">
        <v>0</v>
      </c>
      <c r="X45" s="17">
        <v>0</v>
      </c>
      <c r="Y45" s="17">
        <v>0</v>
      </c>
      <c r="Z45" s="17">
        <v>0</v>
      </c>
      <c r="AA45" s="17">
        <v>0</v>
      </c>
      <c r="AB45" s="17">
        <v>5.7609999999999996E-4</v>
      </c>
      <c r="AC45" s="17">
        <v>0</v>
      </c>
      <c r="AD45" s="17">
        <v>0</v>
      </c>
      <c r="AE45" s="17">
        <v>0</v>
      </c>
      <c r="AF45" s="17">
        <v>0.26256255000000001</v>
      </c>
      <c r="AG45" s="17">
        <v>0</v>
      </c>
      <c r="AH45" s="17">
        <v>0</v>
      </c>
      <c r="AI45" s="17">
        <v>0</v>
      </c>
      <c r="AJ45" s="17">
        <v>0</v>
      </c>
      <c r="AK45" s="17">
        <v>0</v>
      </c>
      <c r="AL45" s="17">
        <v>0</v>
      </c>
      <c r="AM45" s="17">
        <v>0</v>
      </c>
      <c r="AN45" s="17">
        <v>0</v>
      </c>
      <c r="AO45" s="17">
        <v>0</v>
      </c>
      <c r="AP45" s="17">
        <v>0</v>
      </c>
      <c r="AQ45" s="17">
        <v>0</v>
      </c>
      <c r="AR45" s="17">
        <v>0</v>
      </c>
      <c r="AS45" s="17">
        <v>0</v>
      </c>
      <c r="AT45" s="17">
        <v>0</v>
      </c>
      <c r="AU45" s="17">
        <v>0</v>
      </c>
      <c r="AV45" s="17">
        <v>164.24554954000001</v>
      </c>
      <c r="AW45" s="17">
        <v>77.564796540000003</v>
      </c>
      <c r="AX45" s="17">
        <v>0</v>
      </c>
      <c r="AY45" s="17">
        <v>0</v>
      </c>
      <c r="AZ45" s="17">
        <v>444.17520385</v>
      </c>
      <c r="BA45" s="17">
        <v>0</v>
      </c>
      <c r="BB45" s="17">
        <v>0</v>
      </c>
      <c r="BC45" s="17">
        <v>0</v>
      </c>
      <c r="BD45" s="17">
        <v>0</v>
      </c>
      <c r="BE45" s="17">
        <v>0</v>
      </c>
      <c r="BF45" s="17">
        <v>59.527293610000001</v>
      </c>
      <c r="BG45" s="17">
        <v>6.2828568499999999</v>
      </c>
      <c r="BH45" s="17">
        <v>0</v>
      </c>
      <c r="BI45" s="17">
        <v>0</v>
      </c>
      <c r="BJ45" s="17">
        <v>67.557668070000005</v>
      </c>
      <c r="BK45" s="18">
        <f t="shared" si="9"/>
        <v>966.04364651000003</v>
      </c>
    </row>
    <row r="46" spans="1:63" x14ac:dyDescent="0.25">
      <c r="A46" s="15"/>
      <c r="B46" s="22" t="s">
        <v>54</v>
      </c>
      <c r="C46" s="17">
        <v>0</v>
      </c>
      <c r="D46" s="17">
        <v>0.36196430000000002</v>
      </c>
      <c r="E46" s="17">
        <v>0</v>
      </c>
      <c r="F46" s="17">
        <v>0</v>
      </c>
      <c r="G46" s="17">
        <v>0</v>
      </c>
      <c r="H46" s="17">
        <v>1.6777438</v>
      </c>
      <c r="I46" s="17">
        <v>2.78481895</v>
      </c>
      <c r="J46" s="17">
        <v>0</v>
      </c>
      <c r="K46" s="17">
        <v>0</v>
      </c>
      <c r="L46" s="17">
        <v>4.9036532700000004</v>
      </c>
      <c r="M46" s="17">
        <v>0</v>
      </c>
      <c r="N46" s="17">
        <v>0</v>
      </c>
      <c r="O46" s="17">
        <v>0</v>
      </c>
      <c r="P46" s="17">
        <v>0</v>
      </c>
      <c r="Q46" s="17">
        <v>0</v>
      </c>
      <c r="R46" s="17">
        <v>0.93980575</v>
      </c>
      <c r="S46" s="17">
        <v>0</v>
      </c>
      <c r="T46" s="17">
        <v>0</v>
      </c>
      <c r="U46" s="17">
        <v>0</v>
      </c>
      <c r="V46" s="17">
        <v>0.15722497999999999</v>
      </c>
      <c r="W46" s="17">
        <v>0</v>
      </c>
      <c r="X46" s="17">
        <v>0</v>
      </c>
      <c r="Y46" s="17">
        <v>0</v>
      </c>
      <c r="Z46" s="17">
        <v>0</v>
      </c>
      <c r="AA46" s="17">
        <v>0</v>
      </c>
      <c r="AB46" s="17">
        <v>0</v>
      </c>
      <c r="AC46" s="17">
        <v>0</v>
      </c>
      <c r="AD46" s="17">
        <v>0</v>
      </c>
      <c r="AE46" s="17">
        <v>0</v>
      </c>
      <c r="AF46" s="17">
        <v>0</v>
      </c>
      <c r="AG46" s="17">
        <v>0</v>
      </c>
      <c r="AH46" s="17">
        <v>0</v>
      </c>
      <c r="AI46" s="17">
        <v>0</v>
      </c>
      <c r="AJ46" s="17">
        <v>0</v>
      </c>
      <c r="AK46" s="17">
        <v>0</v>
      </c>
      <c r="AL46" s="17">
        <v>0</v>
      </c>
      <c r="AM46" s="17">
        <v>0</v>
      </c>
      <c r="AN46" s="17">
        <v>0</v>
      </c>
      <c r="AO46" s="17">
        <v>0</v>
      </c>
      <c r="AP46" s="17">
        <v>0</v>
      </c>
      <c r="AQ46" s="17">
        <v>0</v>
      </c>
      <c r="AR46" s="17">
        <v>0</v>
      </c>
      <c r="AS46" s="17">
        <v>0</v>
      </c>
      <c r="AT46" s="17">
        <v>0</v>
      </c>
      <c r="AU46" s="17">
        <v>0</v>
      </c>
      <c r="AV46" s="17">
        <v>26.632488810000002</v>
      </c>
      <c r="AW46" s="17">
        <v>50.83019479</v>
      </c>
      <c r="AX46" s="17">
        <v>0</v>
      </c>
      <c r="AY46" s="17">
        <v>0</v>
      </c>
      <c r="AZ46" s="17">
        <v>196.57004225</v>
      </c>
      <c r="BA46" s="17">
        <v>0</v>
      </c>
      <c r="BB46" s="17">
        <v>0</v>
      </c>
      <c r="BC46" s="17">
        <v>0</v>
      </c>
      <c r="BD46" s="17">
        <v>0</v>
      </c>
      <c r="BE46" s="17">
        <v>0</v>
      </c>
      <c r="BF46" s="17">
        <v>10.47769781</v>
      </c>
      <c r="BG46" s="17">
        <v>2.7117385199999999</v>
      </c>
      <c r="BH46" s="17">
        <v>0</v>
      </c>
      <c r="BI46" s="17">
        <v>0</v>
      </c>
      <c r="BJ46" s="17">
        <v>24.511004679999999</v>
      </c>
      <c r="BK46" s="18">
        <f t="shared" si="9"/>
        <v>322.55837790999999</v>
      </c>
    </row>
    <row r="47" spans="1:63" x14ac:dyDescent="0.25">
      <c r="A47" s="15"/>
      <c r="B47" s="22" t="s">
        <v>55</v>
      </c>
      <c r="C47" s="17">
        <v>0</v>
      </c>
      <c r="D47" s="17">
        <v>28.986122389999998</v>
      </c>
      <c r="E47" s="17">
        <v>0</v>
      </c>
      <c r="F47" s="17">
        <v>0</v>
      </c>
      <c r="G47" s="17">
        <v>0</v>
      </c>
      <c r="H47" s="17">
        <v>815.08999985000003</v>
      </c>
      <c r="I47" s="17">
        <v>2367.9148675400002</v>
      </c>
      <c r="J47" s="17">
        <v>6.7068E-4</v>
      </c>
      <c r="K47" s="17">
        <v>0</v>
      </c>
      <c r="L47" s="17">
        <v>1826.48420231</v>
      </c>
      <c r="M47" s="17">
        <v>0</v>
      </c>
      <c r="N47" s="17">
        <v>0</v>
      </c>
      <c r="O47" s="17">
        <v>0</v>
      </c>
      <c r="P47" s="17">
        <v>0</v>
      </c>
      <c r="Q47" s="17">
        <v>0</v>
      </c>
      <c r="R47" s="17">
        <v>299.06745914999999</v>
      </c>
      <c r="S47" s="17">
        <v>13.440196630000001</v>
      </c>
      <c r="T47" s="17">
        <v>0</v>
      </c>
      <c r="U47" s="17">
        <v>0</v>
      </c>
      <c r="V47" s="17">
        <v>111.99004902999999</v>
      </c>
      <c r="W47" s="17">
        <v>0</v>
      </c>
      <c r="X47" s="17">
        <v>0</v>
      </c>
      <c r="Y47" s="17">
        <v>0</v>
      </c>
      <c r="Z47" s="17">
        <v>0</v>
      </c>
      <c r="AA47" s="17">
        <v>0</v>
      </c>
      <c r="AB47" s="17">
        <v>1.22931323</v>
      </c>
      <c r="AC47" s="17">
        <v>0.28128589999999998</v>
      </c>
      <c r="AD47" s="17">
        <v>0</v>
      </c>
      <c r="AE47" s="17">
        <v>0</v>
      </c>
      <c r="AF47" s="17">
        <v>2.7349854599999999</v>
      </c>
      <c r="AG47" s="17">
        <v>0</v>
      </c>
      <c r="AH47" s="17">
        <v>0</v>
      </c>
      <c r="AI47" s="17">
        <v>0</v>
      </c>
      <c r="AJ47" s="17">
        <v>0</v>
      </c>
      <c r="AK47" s="17">
        <v>0</v>
      </c>
      <c r="AL47" s="17">
        <v>8.2279799999999993E-3</v>
      </c>
      <c r="AM47" s="17">
        <v>0</v>
      </c>
      <c r="AN47" s="17">
        <v>0</v>
      </c>
      <c r="AO47" s="17">
        <v>0</v>
      </c>
      <c r="AP47" s="17">
        <v>0</v>
      </c>
      <c r="AQ47" s="17">
        <v>0</v>
      </c>
      <c r="AR47" s="17">
        <v>0</v>
      </c>
      <c r="AS47" s="17">
        <v>0</v>
      </c>
      <c r="AT47" s="17">
        <v>0</v>
      </c>
      <c r="AU47" s="17">
        <v>0</v>
      </c>
      <c r="AV47" s="17">
        <v>4951.9901697300002</v>
      </c>
      <c r="AW47" s="17">
        <v>558.33994661999998</v>
      </c>
      <c r="AX47" s="17">
        <v>0</v>
      </c>
      <c r="AY47" s="17">
        <v>0</v>
      </c>
      <c r="AZ47" s="17">
        <v>4819.8884434700003</v>
      </c>
      <c r="BA47" s="17">
        <v>0</v>
      </c>
      <c r="BB47" s="17">
        <v>0</v>
      </c>
      <c r="BC47" s="17">
        <v>0</v>
      </c>
      <c r="BD47" s="17">
        <v>0</v>
      </c>
      <c r="BE47" s="17">
        <v>0</v>
      </c>
      <c r="BF47" s="17">
        <v>1723.6190731300001</v>
      </c>
      <c r="BG47" s="17">
        <v>122.13759641999999</v>
      </c>
      <c r="BH47" s="17">
        <v>0</v>
      </c>
      <c r="BI47" s="17">
        <v>0</v>
      </c>
      <c r="BJ47" s="17">
        <v>639.02790601000004</v>
      </c>
      <c r="BK47" s="18">
        <f t="shared" si="9"/>
        <v>18282.230515530002</v>
      </c>
    </row>
    <row r="48" spans="1:63" x14ac:dyDescent="0.25">
      <c r="A48" s="15"/>
      <c r="B48" s="22" t="s">
        <v>56</v>
      </c>
      <c r="C48" s="17">
        <v>0</v>
      </c>
      <c r="D48" s="17">
        <v>1.0626944300000001</v>
      </c>
      <c r="E48" s="17">
        <v>0</v>
      </c>
      <c r="F48" s="17">
        <v>0</v>
      </c>
      <c r="G48" s="17">
        <v>0</v>
      </c>
      <c r="H48" s="17">
        <v>2.2275542000000002</v>
      </c>
      <c r="I48" s="17">
        <v>43.28080284</v>
      </c>
      <c r="J48" s="17">
        <v>0</v>
      </c>
      <c r="K48" s="17">
        <v>0</v>
      </c>
      <c r="L48" s="17">
        <v>14.26823244</v>
      </c>
      <c r="M48" s="17">
        <v>0</v>
      </c>
      <c r="N48" s="17">
        <v>0</v>
      </c>
      <c r="O48" s="17">
        <v>0</v>
      </c>
      <c r="P48" s="17">
        <v>0</v>
      </c>
      <c r="Q48" s="17">
        <v>0</v>
      </c>
      <c r="R48" s="17">
        <v>0.61968197000000003</v>
      </c>
      <c r="S48" s="17">
        <v>8.9496970999999998</v>
      </c>
      <c r="T48" s="17">
        <v>0</v>
      </c>
      <c r="U48" s="17">
        <v>0</v>
      </c>
      <c r="V48" s="17">
        <v>0.4721823</v>
      </c>
      <c r="W48" s="17">
        <v>0</v>
      </c>
      <c r="X48" s="17">
        <v>0</v>
      </c>
      <c r="Y48" s="17">
        <v>0</v>
      </c>
      <c r="Z48" s="17">
        <v>0</v>
      </c>
      <c r="AA48" s="17">
        <v>0</v>
      </c>
      <c r="AB48" s="17">
        <v>0</v>
      </c>
      <c r="AC48" s="17">
        <v>0</v>
      </c>
      <c r="AD48" s="17">
        <v>0</v>
      </c>
      <c r="AE48" s="17">
        <v>0</v>
      </c>
      <c r="AF48" s="17">
        <v>0</v>
      </c>
      <c r="AG48" s="17">
        <v>0</v>
      </c>
      <c r="AH48" s="17">
        <v>0</v>
      </c>
      <c r="AI48" s="17">
        <v>0</v>
      </c>
      <c r="AJ48" s="17">
        <v>0</v>
      </c>
      <c r="AK48" s="17">
        <v>0</v>
      </c>
      <c r="AL48" s="17">
        <v>0</v>
      </c>
      <c r="AM48" s="17">
        <v>0</v>
      </c>
      <c r="AN48" s="17">
        <v>0</v>
      </c>
      <c r="AO48" s="17">
        <v>0</v>
      </c>
      <c r="AP48" s="17">
        <v>0</v>
      </c>
      <c r="AQ48" s="17">
        <v>0</v>
      </c>
      <c r="AR48" s="17">
        <v>0</v>
      </c>
      <c r="AS48" s="17">
        <v>0</v>
      </c>
      <c r="AT48" s="17">
        <v>0</v>
      </c>
      <c r="AU48" s="17">
        <v>0</v>
      </c>
      <c r="AV48" s="17">
        <v>20.560539039999998</v>
      </c>
      <c r="AW48" s="17">
        <v>77.379983289999998</v>
      </c>
      <c r="AX48" s="17">
        <v>0</v>
      </c>
      <c r="AY48" s="17">
        <v>0</v>
      </c>
      <c r="AZ48" s="17">
        <v>209.10285124999999</v>
      </c>
      <c r="BA48" s="17">
        <v>0</v>
      </c>
      <c r="BB48" s="17">
        <v>0</v>
      </c>
      <c r="BC48" s="17">
        <v>0</v>
      </c>
      <c r="BD48" s="17">
        <v>0</v>
      </c>
      <c r="BE48" s="17">
        <v>0</v>
      </c>
      <c r="BF48" s="17">
        <v>5.9895972200000003</v>
      </c>
      <c r="BG48" s="17">
        <v>1.9704295999999999</v>
      </c>
      <c r="BH48" s="17">
        <v>0</v>
      </c>
      <c r="BI48" s="17">
        <v>0</v>
      </c>
      <c r="BJ48" s="17">
        <v>22.95970823</v>
      </c>
      <c r="BK48" s="18">
        <f t="shared" si="9"/>
        <v>408.84395390999998</v>
      </c>
    </row>
    <row r="49" spans="1:63" x14ac:dyDescent="0.25">
      <c r="A49" s="15"/>
      <c r="B49" s="22" t="s">
        <v>57</v>
      </c>
      <c r="C49" s="17">
        <v>0</v>
      </c>
      <c r="D49" s="17">
        <v>2.3232195199999999</v>
      </c>
      <c r="E49" s="17">
        <v>0</v>
      </c>
      <c r="F49" s="17">
        <v>0</v>
      </c>
      <c r="G49" s="17">
        <v>0</v>
      </c>
      <c r="H49" s="17">
        <v>7.0368680399999999</v>
      </c>
      <c r="I49" s="17">
        <v>0.96558571000000004</v>
      </c>
      <c r="J49" s="17">
        <v>0</v>
      </c>
      <c r="K49" s="17">
        <v>0</v>
      </c>
      <c r="L49" s="17">
        <v>11.047339129999999</v>
      </c>
      <c r="M49" s="17">
        <v>0</v>
      </c>
      <c r="N49" s="17">
        <v>0</v>
      </c>
      <c r="O49" s="17">
        <v>0</v>
      </c>
      <c r="P49" s="17">
        <v>0</v>
      </c>
      <c r="Q49" s="17">
        <v>0</v>
      </c>
      <c r="R49" s="17">
        <v>3.3892631099999999</v>
      </c>
      <c r="S49" s="17">
        <v>0.69975410000000005</v>
      </c>
      <c r="T49" s="17">
        <v>0</v>
      </c>
      <c r="U49" s="17">
        <v>0</v>
      </c>
      <c r="V49" s="17">
        <v>0.94419871</v>
      </c>
      <c r="W49" s="17">
        <v>0</v>
      </c>
      <c r="X49" s="17">
        <v>0</v>
      </c>
      <c r="Y49" s="17">
        <v>0</v>
      </c>
      <c r="Z49" s="17">
        <v>0</v>
      </c>
      <c r="AA49" s="17">
        <v>0</v>
      </c>
      <c r="AB49" s="17">
        <v>0</v>
      </c>
      <c r="AC49" s="17">
        <v>0</v>
      </c>
      <c r="AD49" s="17">
        <v>0</v>
      </c>
      <c r="AE49" s="17">
        <v>0</v>
      </c>
      <c r="AF49" s="17">
        <v>0</v>
      </c>
      <c r="AG49" s="17">
        <v>0</v>
      </c>
      <c r="AH49" s="17">
        <v>0</v>
      </c>
      <c r="AI49" s="17">
        <v>0</v>
      </c>
      <c r="AJ49" s="17">
        <v>0</v>
      </c>
      <c r="AK49" s="17">
        <v>0</v>
      </c>
      <c r="AL49" s="17">
        <v>0</v>
      </c>
      <c r="AM49" s="17">
        <v>0</v>
      </c>
      <c r="AN49" s="17">
        <v>0</v>
      </c>
      <c r="AO49" s="17">
        <v>0</v>
      </c>
      <c r="AP49" s="17">
        <v>0</v>
      </c>
      <c r="AQ49" s="17">
        <v>0</v>
      </c>
      <c r="AR49" s="17">
        <v>0</v>
      </c>
      <c r="AS49" s="17">
        <v>0</v>
      </c>
      <c r="AT49" s="17">
        <v>0</v>
      </c>
      <c r="AU49" s="17">
        <v>0</v>
      </c>
      <c r="AV49" s="17">
        <v>97.798846190000006</v>
      </c>
      <c r="AW49" s="17">
        <v>27.376295129999999</v>
      </c>
      <c r="AX49" s="17">
        <v>0</v>
      </c>
      <c r="AY49" s="17">
        <v>0</v>
      </c>
      <c r="AZ49" s="17">
        <v>243.87466337999999</v>
      </c>
      <c r="BA49" s="17">
        <v>0</v>
      </c>
      <c r="BB49" s="17">
        <v>0</v>
      </c>
      <c r="BC49" s="17">
        <v>0</v>
      </c>
      <c r="BD49" s="17">
        <v>0</v>
      </c>
      <c r="BE49" s="17">
        <v>0</v>
      </c>
      <c r="BF49" s="17">
        <v>38.820506860000002</v>
      </c>
      <c r="BG49" s="17">
        <v>5.7999975900000003</v>
      </c>
      <c r="BH49" s="17">
        <v>0</v>
      </c>
      <c r="BI49" s="17">
        <v>0</v>
      </c>
      <c r="BJ49" s="17">
        <v>32.70481607</v>
      </c>
      <c r="BK49" s="18">
        <f t="shared" si="9"/>
        <v>472.78135353999994</v>
      </c>
    </row>
    <row r="50" spans="1:63" x14ac:dyDescent="0.25">
      <c r="A50" s="15"/>
      <c r="B50" s="22" t="s">
        <v>58</v>
      </c>
      <c r="C50" s="17">
        <v>0</v>
      </c>
      <c r="D50" s="17">
        <v>5.9689693899999998</v>
      </c>
      <c r="E50" s="17">
        <v>0</v>
      </c>
      <c r="F50" s="17">
        <v>0</v>
      </c>
      <c r="G50" s="17">
        <v>0</v>
      </c>
      <c r="H50" s="17">
        <v>41.883678340000003</v>
      </c>
      <c r="I50" s="17">
        <v>21.28705682</v>
      </c>
      <c r="J50" s="17">
        <v>0</v>
      </c>
      <c r="K50" s="17">
        <v>0</v>
      </c>
      <c r="L50" s="17">
        <v>211.95479305000001</v>
      </c>
      <c r="M50" s="17">
        <v>0</v>
      </c>
      <c r="N50" s="17">
        <v>0</v>
      </c>
      <c r="O50" s="17">
        <v>0</v>
      </c>
      <c r="P50" s="17">
        <v>0</v>
      </c>
      <c r="Q50" s="17">
        <v>0</v>
      </c>
      <c r="R50" s="17">
        <v>21.454200759999999</v>
      </c>
      <c r="S50" s="17">
        <v>1.3060867700000001</v>
      </c>
      <c r="T50" s="17">
        <v>0</v>
      </c>
      <c r="U50" s="17">
        <v>0</v>
      </c>
      <c r="V50" s="17">
        <v>6.4892869199999996</v>
      </c>
      <c r="W50" s="17">
        <v>0</v>
      </c>
      <c r="X50" s="17">
        <v>0</v>
      </c>
      <c r="Y50" s="17">
        <v>0</v>
      </c>
      <c r="Z50" s="17">
        <v>0</v>
      </c>
      <c r="AA50" s="17">
        <v>0</v>
      </c>
      <c r="AB50" s="17">
        <v>7.286492E-2</v>
      </c>
      <c r="AC50" s="17">
        <v>2.1704169999999998E-2</v>
      </c>
      <c r="AD50" s="17">
        <v>0</v>
      </c>
      <c r="AE50" s="17">
        <v>0</v>
      </c>
      <c r="AF50" s="17">
        <v>0.54709927999999997</v>
      </c>
      <c r="AG50" s="17">
        <v>0</v>
      </c>
      <c r="AH50" s="17">
        <v>0</v>
      </c>
      <c r="AI50" s="17">
        <v>0</v>
      </c>
      <c r="AJ50" s="17">
        <v>0</v>
      </c>
      <c r="AK50" s="17">
        <v>0</v>
      </c>
      <c r="AL50" s="17">
        <v>0</v>
      </c>
      <c r="AM50" s="17">
        <v>0</v>
      </c>
      <c r="AN50" s="17">
        <v>0</v>
      </c>
      <c r="AO50" s="17">
        <v>0</v>
      </c>
      <c r="AP50" s="17">
        <v>0</v>
      </c>
      <c r="AQ50" s="17">
        <v>0</v>
      </c>
      <c r="AR50" s="17">
        <v>0</v>
      </c>
      <c r="AS50" s="17">
        <v>0</v>
      </c>
      <c r="AT50" s="17">
        <v>0</v>
      </c>
      <c r="AU50" s="17">
        <v>0</v>
      </c>
      <c r="AV50" s="17">
        <v>297.80703082999997</v>
      </c>
      <c r="AW50" s="17">
        <v>80.355877019999994</v>
      </c>
      <c r="AX50" s="17">
        <v>0</v>
      </c>
      <c r="AY50" s="17">
        <v>0</v>
      </c>
      <c r="AZ50" s="17">
        <v>430.62997274999998</v>
      </c>
      <c r="BA50" s="17">
        <v>0</v>
      </c>
      <c r="BB50" s="17">
        <v>0</v>
      </c>
      <c r="BC50" s="17">
        <v>0</v>
      </c>
      <c r="BD50" s="17">
        <v>0</v>
      </c>
      <c r="BE50" s="17">
        <v>0</v>
      </c>
      <c r="BF50" s="17">
        <v>121.99415872</v>
      </c>
      <c r="BG50" s="17">
        <v>14.03153455</v>
      </c>
      <c r="BH50" s="17">
        <v>0</v>
      </c>
      <c r="BI50" s="17">
        <v>0</v>
      </c>
      <c r="BJ50" s="17">
        <v>75.763571290000002</v>
      </c>
      <c r="BK50" s="18">
        <f t="shared" si="9"/>
        <v>1331.5678855800002</v>
      </c>
    </row>
    <row r="51" spans="1:63" x14ac:dyDescent="0.25">
      <c r="A51" s="15"/>
      <c r="B51" s="22" t="s">
        <v>59</v>
      </c>
      <c r="C51" s="17">
        <v>0</v>
      </c>
      <c r="D51" s="17">
        <v>12.034919929999999</v>
      </c>
      <c r="E51" s="17">
        <v>0</v>
      </c>
      <c r="F51" s="17">
        <v>0</v>
      </c>
      <c r="G51" s="17">
        <v>0</v>
      </c>
      <c r="H51" s="17">
        <v>47.082198400000003</v>
      </c>
      <c r="I51" s="17">
        <v>66.169367960000002</v>
      </c>
      <c r="J51" s="17">
        <v>0</v>
      </c>
      <c r="K51" s="17">
        <v>0</v>
      </c>
      <c r="L51" s="17">
        <v>196.34277376</v>
      </c>
      <c r="M51" s="17">
        <v>0</v>
      </c>
      <c r="N51" s="17">
        <v>0</v>
      </c>
      <c r="O51" s="17">
        <v>0</v>
      </c>
      <c r="P51" s="17">
        <v>0</v>
      </c>
      <c r="Q51" s="17">
        <v>0</v>
      </c>
      <c r="R51" s="17">
        <v>23.196359300000001</v>
      </c>
      <c r="S51" s="17">
        <v>0.77196211000000003</v>
      </c>
      <c r="T51" s="17">
        <v>0</v>
      </c>
      <c r="U51" s="17">
        <v>0</v>
      </c>
      <c r="V51" s="17">
        <v>24.00595903</v>
      </c>
      <c r="W51" s="17">
        <v>0</v>
      </c>
      <c r="X51" s="17">
        <v>0</v>
      </c>
      <c r="Y51" s="17">
        <v>0</v>
      </c>
      <c r="Z51" s="17">
        <v>0</v>
      </c>
      <c r="AA51" s="17">
        <v>0</v>
      </c>
      <c r="AB51" s="17">
        <v>1.23067207</v>
      </c>
      <c r="AC51" s="17">
        <v>0.24641869999999999</v>
      </c>
      <c r="AD51" s="17">
        <v>0</v>
      </c>
      <c r="AE51" s="17">
        <v>0</v>
      </c>
      <c r="AF51" s="17">
        <v>1.52769585</v>
      </c>
      <c r="AG51" s="17">
        <v>0</v>
      </c>
      <c r="AH51" s="17">
        <v>0</v>
      </c>
      <c r="AI51" s="17">
        <v>0</v>
      </c>
      <c r="AJ51" s="17">
        <v>0</v>
      </c>
      <c r="AK51" s="17">
        <v>0</v>
      </c>
      <c r="AL51" s="17">
        <v>0.13881698000000001</v>
      </c>
      <c r="AM51" s="17">
        <v>0</v>
      </c>
      <c r="AN51" s="17">
        <v>0</v>
      </c>
      <c r="AO51" s="17">
        <v>0</v>
      </c>
      <c r="AP51" s="17">
        <v>0</v>
      </c>
      <c r="AQ51" s="17">
        <v>0</v>
      </c>
      <c r="AR51" s="17">
        <v>0</v>
      </c>
      <c r="AS51" s="17">
        <v>0</v>
      </c>
      <c r="AT51" s="17">
        <v>0</v>
      </c>
      <c r="AU51" s="17">
        <v>0</v>
      </c>
      <c r="AV51" s="17">
        <v>527.50677123000003</v>
      </c>
      <c r="AW51" s="17">
        <v>171.88968291</v>
      </c>
      <c r="AX51" s="17">
        <v>0</v>
      </c>
      <c r="AY51" s="17">
        <v>0</v>
      </c>
      <c r="AZ51" s="17">
        <v>1317.02141798</v>
      </c>
      <c r="BA51" s="17">
        <v>0</v>
      </c>
      <c r="BB51" s="17">
        <v>0</v>
      </c>
      <c r="BC51" s="17">
        <v>0</v>
      </c>
      <c r="BD51" s="17">
        <v>0</v>
      </c>
      <c r="BE51" s="17">
        <v>0</v>
      </c>
      <c r="BF51" s="17">
        <v>230.68601652000001</v>
      </c>
      <c r="BG51" s="17">
        <v>38.311713599999997</v>
      </c>
      <c r="BH51" s="17">
        <v>0</v>
      </c>
      <c r="BI51" s="17">
        <v>0</v>
      </c>
      <c r="BJ51" s="17">
        <v>210.52946668000001</v>
      </c>
      <c r="BK51" s="18">
        <f t="shared" si="9"/>
        <v>2868.6922130100002</v>
      </c>
    </row>
    <row r="52" spans="1:63" x14ac:dyDescent="0.25">
      <c r="A52" s="15"/>
      <c r="B52" s="22" t="s">
        <v>60</v>
      </c>
      <c r="C52" s="17">
        <v>0</v>
      </c>
      <c r="D52" s="17">
        <v>7.1793450300000003</v>
      </c>
      <c r="E52" s="17">
        <v>0</v>
      </c>
      <c r="F52" s="17">
        <v>0</v>
      </c>
      <c r="G52" s="17">
        <v>0</v>
      </c>
      <c r="H52" s="17">
        <v>85.260022140000004</v>
      </c>
      <c r="I52" s="17">
        <v>317.30266467000001</v>
      </c>
      <c r="J52" s="17">
        <v>0</v>
      </c>
      <c r="K52" s="17">
        <v>0</v>
      </c>
      <c r="L52" s="17">
        <v>537.53048099</v>
      </c>
      <c r="M52" s="17">
        <v>0</v>
      </c>
      <c r="N52" s="17">
        <v>0</v>
      </c>
      <c r="O52" s="17">
        <v>0</v>
      </c>
      <c r="P52" s="17">
        <v>0</v>
      </c>
      <c r="Q52" s="17">
        <v>0</v>
      </c>
      <c r="R52" s="17">
        <v>40.269476500000003</v>
      </c>
      <c r="S52" s="17">
        <v>11.98131053</v>
      </c>
      <c r="T52" s="17">
        <v>0</v>
      </c>
      <c r="U52" s="17">
        <v>0</v>
      </c>
      <c r="V52" s="17">
        <v>35.319932309999999</v>
      </c>
      <c r="W52" s="17">
        <v>0</v>
      </c>
      <c r="X52" s="17">
        <v>0</v>
      </c>
      <c r="Y52" s="17">
        <v>0</v>
      </c>
      <c r="Z52" s="17">
        <v>0</v>
      </c>
      <c r="AA52" s="17">
        <v>0</v>
      </c>
      <c r="AB52" s="17">
        <v>1.6505909999999999E-2</v>
      </c>
      <c r="AC52" s="17">
        <v>0</v>
      </c>
      <c r="AD52" s="17">
        <v>0</v>
      </c>
      <c r="AE52" s="17">
        <v>0</v>
      </c>
      <c r="AF52" s="17">
        <v>8.3540400000000001E-2</v>
      </c>
      <c r="AG52" s="17">
        <v>0</v>
      </c>
      <c r="AH52" s="17">
        <v>0</v>
      </c>
      <c r="AI52" s="17">
        <v>0</v>
      </c>
      <c r="AJ52" s="17">
        <v>0</v>
      </c>
      <c r="AK52" s="17">
        <v>0</v>
      </c>
      <c r="AL52" s="17">
        <v>0</v>
      </c>
      <c r="AM52" s="17">
        <v>0</v>
      </c>
      <c r="AN52" s="17">
        <v>0</v>
      </c>
      <c r="AO52" s="17">
        <v>0</v>
      </c>
      <c r="AP52" s="17">
        <v>0</v>
      </c>
      <c r="AQ52" s="17">
        <v>0</v>
      </c>
      <c r="AR52" s="17">
        <v>0</v>
      </c>
      <c r="AS52" s="17">
        <v>0</v>
      </c>
      <c r="AT52" s="17">
        <v>0</v>
      </c>
      <c r="AU52" s="17">
        <v>0</v>
      </c>
      <c r="AV52" s="17">
        <v>663.08811414000002</v>
      </c>
      <c r="AW52" s="17">
        <v>189.31701910000001</v>
      </c>
      <c r="AX52" s="17">
        <v>0</v>
      </c>
      <c r="AY52" s="17">
        <v>0</v>
      </c>
      <c r="AZ52" s="17">
        <v>1497.6896186399999</v>
      </c>
      <c r="BA52" s="17">
        <v>0</v>
      </c>
      <c r="BB52" s="17">
        <v>0</v>
      </c>
      <c r="BC52" s="17">
        <v>0</v>
      </c>
      <c r="BD52" s="17">
        <v>0</v>
      </c>
      <c r="BE52" s="17">
        <v>0</v>
      </c>
      <c r="BF52" s="17">
        <v>237.91732268999999</v>
      </c>
      <c r="BG52" s="17">
        <v>19.646749369999998</v>
      </c>
      <c r="BH52" s="17">
        <v>0</v>
      </c>
      <c r="BI52" s="17">
        <v>0</v>
      </c>
      <c r="BJ52" s="17">
        <v>186.68270042</v>
      </c>
      <c r="BK52" s="18">
        <f t="shared" si="9"/>
        <v>3829.2848028399999</v>
      </c>
    </row>
    <row r="53" spans="1:63" x14ac:dyDescent="0.25">
      <c r="A53" s="15"/>
      <c r="B53" s="22" t="s">
        <v>61</v>
      </c>
      <c r="C53" s="17">
        <v>0</v>
      </c>
      <c r="D53" s="17">
        <v>3.9195456000000002</v>
      </c>
      <c r="E53" s="17">
        <v>0</v>
      </c>
      <c r="F53" s="17">
        <v>0</v>
      </c>
      <c r="G53" s="17">
        <v>0</v>
      </c>
      <c r="H53" s="17">
        <v>225.50775737999999</v>
      </c>
      <c r="I53" s="17">
        <v>15.44972574</v>
      </c>
      <c r="J53" s="17">
        <v>0</v>
      </c>
      <c r="K53" s="17">
        <v>0</v>
      </c>
      <c r="L53" s="17">
        <v>208.06303277000001</v>
      </c>
      <c r="M53" s="17">
        <v>0</v>
      </c>
      <c r="N53" s="17">
        <v>0</v>
      </c>
      <c r="O53" s="17">
        <v>0</v>
      </c>
      <c r="P53" s="17">
        <v>0</v>
      </c>
      <c r="Q53" s="17">
        <v>0</v>
      </c>
      <c r="R53" s="17">
        <v>144.73666673</v>
      </c>
      <c r="S53" s="17">
        <v>0.84778339000000003</v>
      </c>
      <c r="T53" s="17">
        <v>0</v>
      </c>
      <c r="U53" s="17">
        <v>0</v>
      </c>
      <c r="V53" s="17">
        <v>30.342086909999999</v>
      </c>
      <c r="W53" s="17">
        <v>0</v>
      </c>
      <c r="X53" s="17">
        <v>0</v>
      </c>
      <c r="Y53" s="17">
        <v>0</v>
      </c>
      <c r="Z53" s="17">
        <v>0</v>
      </c>
      <c r="AA53" s="17">
        <v>0</v>
      </c>
      <c r="AB53" s="17">
        <v>0</v>
      </c>
      <c r="AC53" s="17">
        <v>0</v>
      </c>
      <c r="AD53" s="17">
        <v>0</v>
      </c>
      <c r="AE53" s="17">
        <v>0</v>
      </c>
      <c r="AF53" s="17">
        <v>0</v>
      </c>
      <c r="AG53" s="17">
        <v>0</v>
      </c>
      <c r="AH53" s="17">
        <v>0</v>
      </c>
      <c r="AI53" s="17">
        <v>0</v>
      </c>
      <c r="AJ53" s="17">
        <v>0</v>
      </c>
      <c r="AK53" s="17">
        <v>0</v>
      </c>
      <c r="AL53" s="17">
        <v>0</v>
      </c>
      <c r="AM53" s="17">
        <v>0</v>
      </c>
      <c r="AN53" s="17">
        <v>0</v>
      </c>
      <c r="AO53" s="17">
        <v>0</v>
      </c>
      <c r="AP53" s="17">
        <v>0</v>
      </c>
      <c r="AQ53" s="17">
        <v>0</v>
      </c>
      <c r="AR53" s="17">
        <v>0</v>
      </c>
      <c r="AS53" s="17">
        <v>0</v>
      </c>
      <c r="AT53" s="17">
        <v>0</v>
      </c>
      <c r="AU53" s="17">
        <v>0</v>
      </c>
      <c r="AV53" s="17">
        <v>268.94656663000001</v>
      </c>
      <c r="AW53" s="17">
        <v>81.557080639999995</v>
      </c>
      <c r="AX53" s="17">
        <v>0</v>
      </c>
      <c r="AY53" s="17">
        <v>0</v>
      </c>
      <c r="AZ53" s="17">
        <v>379.22289210000002</v>
      </c>
      <c r="BA53" s="17">
        <v>0</v>
      </c>
      <c r="BB53" s="17">
        <v>0</v>
      </c>
      <c r="BC53" s="17">
        <v>0</v>
      </c>
      <c r="BD53" s="17">
        <v>0</v>
      </c>
      <c r="BE53" s="17">
        <v>0</v>
      </c>
      <c r="BF53" s="17">
        <v>93.744653279999994</v>
      </c>
      <c r="BG53" s="17">
        <v>7.4565602599999998</v>
      </c>
      <c r="BH53" s="17">
        <v>0</v>
      </c>
      <c r="BI53" s="17">
        <v>0</v>
      </c>
      <c r="BJ53" s="17">
        <v>45.21431011</v>
      </c>
      <c r="BK53" s="18">
        <f t="shared" si="9"/>
        <v>1505.00866154</v>
      </c>
    </row>
    <row r="54" spans="1:63" x14ac:dyDescent="0.25">
      <c r="A54" s="15"/>
      <c r="B54" s="22" t="s">
        <v>62</v>
      </c>
      <c r="C54" s="17">
        <v>0</v>
      </c>
      <c r="D54" s="17">
        <v>13.84457982</v>
      </c>
      <c r="E54" s="17">
        <v>0</v>
      </c>
      <c r="F54" s="17">
        <v>0</v>
      </c>
      <c r="G54" s="17">
        <v>0</v>
      </c>
      <c r="H54" s="17">
        <v>350.23081081999999</v>
      </c>
      <c r="I54" s="17">
        <v>267.60197955000001</v>
      </c>
      <c r="J54" s="17">
        <v>1.05978097</v>
      </c>
      <c r="K54" s="17">
        <v>0</v>
      </c>
      <c r="L54" s="17">
        <v>780.87370143999999</v>
      </c>
      <c r="M54" s="17">
        <v>0</v>
      </c>
      <c r="N54" s="17">
        <v>0</v>
      </c>
      <c r="O54" s="17">
        <v>0</v>
      </c>
      <c r="P54" s="17">
        <v>0</v>
      </c>
      <c r="Q54" s="17">
        <v>0</v>
      </c>
      <c r="R54" s="17">
        <v>121.10751113000001</v>
      </c>
      <c r="S54" s="17">
        <v>16.65544907</v>
      </c>
      <c r="T54" s="17">
        <v>0</v>
      </c>
      <c r="U54" s="17">
        <v>0</v>
      </c>
      <c r="V54" s="17">
        <v>46.694989390000003</v>
      </c>
      <c r="W54" s="17">
        <v>0</v>
      </c>
      <c r="X54" s="17">
        <v>0</v>
      </c>
      <c r="Y54" s="17">
        <v>0</v>
      </c>
      <c r="Z54" s="17">
        <v>0</v>
      </c>
      <c r="AA54" s="17">
        <v>0</v>
      </c>
      <c r="AB54" s="17">
        <v>4.7213474399999997</v>
      </c>
      <c r="AC54" s="17">
        <v>0.26324433000000003</v>
      </c>
      <c r="AD54" s="17">
        <v>0</v>
      </c>
      <c r="AE54" s="17">
        <v>0</v>
      </c>
      <c r="AF54" s="17">
        <v>7.3450083499999996</v>
      </c>
      <c r="AG54" s="17">
        <v>0</v>
      </c>
      <c r="AH54" s="17">
        <v>0</v>
      </c>
      <c r="AI54" s="17">
        <v>0</v>
      </c>
      <c r="AJ54" s="17">
        <v>0</v>
      </c>
      <c r="AK54" s="17">
        <v>0</v>
      </c>
      <c r="AL54" s="17">
        <v>0.24073321</v>
      </c>
      <c r="AM54" s="17">
        <v>0</v>
      </c>
      <c r="AN54" s="17">
        <v>0</v>
      </c>
      <c r="AO54" s="17">
        <v>0</v>
      </c>
      <c r="AP54" s="17">
        <v>0</v>
      </c>
      <c r="AQ54" s="17">
        <v>0</v>
      </c>
      <c r="AR54" s="17">
        <v>0</v>
      </c>
      <c r="AS54" s="17">
        <v>0</v>
      </c>
      <c r="AT54" s="17">
        <v>0</v>
      </c>
      <c r="AU54" s="17">
        <v>0</v>
      </c>
      <c r="AV54" s="17">
        <v>1881.3684655699999</v>
      </c>
      <c r="AW54" s="17">
        <v>265.40523731000002</v>
      </c>
      <c r="AX54" s="17">
        <v>0</v>
      </c>
      <c r="AY54" s="17">
        <v>0</v>
      </c>
      <c r="AZ54" s="17">
        <v>2467.01250648</v>
      </c>
      <c r="BA54" s="17">
        <v>0</v>
      </c>
      <c r="BB54" s="17">
        <v>0</v>
      </c>
      <c r="BC54" s="17">
        <v>0</v>
      </c>
      <c r="BD54" s="17">
        <v>0</v>
      </c>
      <c r="BE54" s="17">
        <v>0</v>
      </c>
      <c r="BF54" s="17">
        <v>512.91534582999998</v>
      </c>
      <c r="BG54" s="17">
        <v>29.110391069999999</v>
      </c>
      <c r="BH54" s="17">
        <v>0</v>
      </c>
      <c r="BI54" s="17">
        <v>0</v>
      </c>
      <c r="BJ54" s="17">
        <v>227.38592732999999</v>
      </c>
      <c r="BK54" s="18">
        <f t="shared" si="9"/>
        <v>6993.8370091099996</v>
      </c>
    </row>
    <row r="55" spans="1:63" x14ac:dyDescent="0.25">
      <c r="A55" s="15"/>
      <c r="B55" s="22" t="s">
        <v>63</v>
      </c>
      <c r="C55" s="17">
        <v>0</v>
      </c>
      <c r="D55" s="17">
        <v>3.1110558699999999</v>
      </c>
      <c r="E55" s="17">
        <v>0</v>
      </c>
      <c r="F55" s="17">
        <v>0</v>
      </c>
      <c r="G55" s="17">
        <v>0</v>
      </c>
      <c r="H55" s="17">
        <v>51.540761060000001</v>
      </c>
      <c r="I55" s="17">
        <v>63.838126539999998</v>
      </c>
      <c r="J55" s="17">
        <v>0</v>
      </c>
      <c r="K55" s="17">
        <v>0</v>
      </c>
      <c r="L55" s="17">
        <v>66.001419260000006</v>
      </c>
      <c r="M55" s="17">
        <v>0</v>
      </c>
      <c r="N55" s="17">
        <v>0</v>
      </c>
      <c r="O55" s="17">
        <v>0</v>
      </c>
      <c r="P55" s="17">
        <v>0</v>
      </c>
      <c r="Q55" s="17">
        <v>0</v>
      </c>
      <c r="R55" s="17">
        <v>23.321369199999999</v>
      </c>
      <c r="S55" s="17">
        <v>0.21622367000000001</v>
      </c>
      <c r="T55" s="17">
        <v>0</v>
      </c>
      <c r="U55" s="17">
        <v>0</v>
      </c>
      <c r="V55" s="17">
        <v>7.8746211500000003</v>
      </c>
      <c r="W55" s="17">
        <v>0</v>
      </c>
      <c r="X55" s="17">
        <v>0</v>
      </c>
      <c r="Y55" s="17">
        <v>0</v>
      </c>
      <c r="Z55" s="17">
        <v>0</v>
      </c>
      <c r="AA55" s="17">
        <v>0</v>
      </c>
      <c r="AB55" s="17">
        <v>0.18378686999999999</v>
      </c>
      <c r="AC55" s="17">
        <v>0</v>
      </c>
      <c r="AD55" s="17">
        <v>0</v>
      </c>
      <c r="AE55" s="17">
        <v>0</v>
      </c>
      <c r="AF55" s="17">
        <v>1.21702665</v>
      </c>
      <c r="AG55" s="17">
        <v>0</v>
      </c>
      <c r="AH55" s="17">
        <v>0</v>
      </c>
      <c r="AI55" s="17">
        <v>0</v>
      </c>
      <c r="AJ55" s="17">
        <v>0</v>
      </c>
      <c r="AK55" s="17">
        <v>0</v>
      </c>
      <c r="AL55" s="17">
        <v>0</v>
      </c>
      <c r="AM55" s="17">
        <v>0</v>
      </c>
      <c r="AN55" s="17">
        <v>0</v>
      </c>
      <c r="AO55" s="17">
        <v>0</v>
      </c>
      <c r="AP55" s="17">
        <v>0</v>
      </c>
      <c r="AQ55" s="17">
        <v>0</v>
      </c>
      <c r="AR55" s="17">
        <v>0</v>
      </c>
      <c r="AS55" s="17">
        <v>0</v>
      </c>
      <c r="AT55" s="17">
        <v>0</v>
      </c>
      <c r="AU55" s="17">
        <v>0</v>
      </c>
      <c r="AV55" s="17">
        <v>338.46594749000002</v>
      </c>
      <c r="AW55" s="17">
        <v>121.20108689</v>
      </c>
      <c r="AX55" s="17">
        <v>0</v>
      </c>
      <c r="AY55" s="17">
        <v>0</v>
      </c>
      <c r="AZ55" s="17">
        <v>549.59970541999996</v>
      </c>
      <c r="BA55" s="17">
        <v>0</v>
      </c>
      <c r="BB55" s="17">
        <v>0</v>
      </c>
      <c r="BC55" s="17">
        <v>0</v>
      </c>
      <c r="BD55" s="17">
        <v>0</v>
      </c>
      <c r="BE55" s="17">
        <v>0</v>
      </c>
      <c r="BF55" s="17">
        <v>118.98462653</v>
      </c>
      <c r="BG55" s="17">
        <v>27.726082559999998</v>
      </c>
      <c r="BH55" s="17">
        <v>0</v>
      </c>
      <c r="BI55" s="17">
        <v>0</v>
      </c>
      <c r="BJ55" s="17">
        <v>84.354757899999996</v>
      </c>
      <c r="BK55" s="18">
        <f t="shared" si="9"/>
        <v>1457.63659706</v>
      </c>
    </row>
    <row r="56" spans="1:63" x14ac:dyDescent="0.25">
      <c r="A56" s="15"/>
      <c r="B56" s="22" t="s">
        <v>64</v>
      </c>
      <c r="C56" s="17">
        <v>0</v>
      </c>
      <c r="D56" s="17">
        <v>1.05905155</v>
      </c>
      <c r="E56" s="17">
        <v>0</v>
      </c>
      <c r="F56" s="17">
        <v>0</v>
      </c>
      <c r="G56" s="17">
        <v>0</v>
      </c>
      <c r="H56" s="17">
        <v>16.925045730000001</v>
      </c>
      <c r="I56" s="17">
        <v>24.607639290000002</v>
      </c>
      <c r="J56" s="17">
        <v>34.46763146</v>
      </c>
      <c r="K56" s="17">
        <v>0</v>
      </c>
      <c r="L56" s="17">
        <v>23.271229200000001</v>
      </c>
      <c r="M56" s="17">
        <v>0</v>
      </c>
      <c r="N56" s="17">
        <v>0</v>
      </c>
      <c r="O56" s="17">
        <v>0</v>
      </c>
      <c r="P56" s="17">
        <v>0</v>
      </c>
      <c r="Q56" s="17">
        <v>0</v>
      </c>
      <c r="R56" s="17">
        <v>12.14208912</v>
      </c>
      <c r="S56" s="17">
        <v>3.1020969999999998E-2</v>
      </c>
      <c r="T56" s="17">
        <v>0</v>
      </c>
      <c r="U56" s="17">
        <v>0</v>
      </c>
      <c r="V56" s="17">
        <v>2.93497502</v>
      </c>
      <c r="W56" s="17">
        <v>0</v>
      </c>
      <c r="X56" s="17">
        <v>0</v>
      </c>
      <c r="Y56" s="17">
        <v>0</v>
      </c>
      <c r="Z56" s="17">
        <v>0</v>
      </c>
      <c r="AA56" s="17">
        <v>0</v>
      </c>
      <c r="AB56" s="17">
        <v>0</v>
      </c>
      <c r="AC56" s="17">
        <v>0</v>
      </c>
      <c r="AD56" s="17">
        <v>0</v>
      </c>
      <c r="AE56" s="17">
        <v>0</v>
      </c>
      <c r="AF56" s="17">
        <v>0</v>
      </c>
      <c r="AG56" s="17">
        <v>0</v>
      </c>
      <c r="AH56" s="17">
        <v>0</v>
      </c>
      <c r="AI56" s="17">
        <v>0</v>
      </c>
      <c r="AJ56" s="17">
        <v>0</v>
      </c>
      <c r="AK56" s="17">
        <v>0</v>
      </c>
      <c r="AL56" s="17">
        <v>0</v>
      </c>
      <c r="AM56" s="17">
        <v>0</v>
      </c>
      <c r="AN56" s="17">
        <v>0</v>
      </c>
      <c r="AO56" s="17">
        <v>0</v>
      </c>
      <c r="AP56" s="17">
        <v>0</v>
      </c>
      <c r="AQ56" s="17">
        <v>0</v>
      </c>
      <c r="AR56" s="17">
        <v>0</v>
      </c>
      <c r="AS56" s="17">
        <v>0</v>
      </c>
      <c r="AT56" s="17">
        <v>0</v>
      </c>
      <c r="AU56" s="17">
        <v>0</v>
      </c>
      <c r="AV56" s="17">
        <v>138.36085442000001</v>
      </c>
      <c r="AW56" s="17">
        <v>84.364782169999998</v>
      </c>
      <c r="AX56" s="17">
        <v>0</v>
      </c>
      <c r="AY56" s="17">
        <v>0</v>
      </c>
      <c r="AZ56" s="17">
        <v>289.15471493000001</v>
      </c>
      <c r="BA56" s="17">
        <v>0</v>
      </c>
      <c r="BB56" s="17">
        <v>0</v>
      </c>
      <c r="BC56" s="17">
        <v>0</v>
      </c>
      <c r="BD56" s="17">
        <v>0</v>
      </c>
      <c r="BE56" s="17">
        <v>0</v>
      </c>
      <c r="BF56" s="17">
        <v>71.138981599999994</v>
      </c>
      <c r="BG56" s="17">
        <v>19.48463623</v>
      </c>
      <c r="BH56" s="17">
        <v>0</v>
      </c>
      <c r="BI56" s="17">
        <v>0</v>
      </c>
      <c r="BJ56" s="17">
        <v>74.331958639999996</v>
      </c>
      <c r="BK56" s="18">
        <f t="shared" si="9"/>
        <v>792.27461032999997</v>
      </c>
    </row>
    <row r="57" spans="1:63" x14ac:dyDescent="0.25">
      <c r="A57" s="15"/>
      <c r="B57" s="22" t="s">
        <v>65</v>
      </c>
      <c r="C57" s="17">
        <v>0</v>
      </c>
      <c r="D57" s="17">
        <v>13.737706660000001</v>
      </c>
      <c r="E57" s="17">
        <v>0</v>
      </c>
      <c r="F57" s="17">
        <v>0</v>
      </c>
      <c r="G57" s="17">
        <v>0</v>
      </c>
      <c r="H57" s="17">
        <v>398.96999474</v>
      </c>
      <c r="I57" s="17">
        <v>119.28006508999999</v>
      </c>
      <c r="J57" s="17">
        <v>0</v>
      </c>
      <c r="K57" s="17">
        <v>0</v>
      </c>
      <c r="L57" s="17">
        <v>540.77470340000002</v>
      </c>
      <c r="M57" s="17">
        <v>0</v>
      </c>
      <c r="N57" s="17">
        <v>0</v>
      </c>
      <c r="O57" s="17">
        <v>0</v>
      </c>
      <c r="P57" s="17">
        <v>0</v>
      </c>
      <c r="Q57" s="17">
        <v>0</v>
      </c>
      <c r="R57" s="17">
        <v>169.7784316</v>
      </c>
      <c r="S57" s="17">
        <v>7.4296335899999999</v>
      </c>
      <c r="T57" s="17">
        <v>0</v>
      </c>
      <c r="U57" s="17">
        <v>0</v>
      </c>
      <c r="V57" s="17">
        <v>47.24585218</v>
      </c>
      <c r="W57" s="17">
        <v>0</v>
      </c>
      <c r="X57" s="17">
        <v>0</v>
      </c>
      <c r="Y57" s="17">
        <v>0</v>
      </c>
      <c r="Z57" s="17">
        <v>0</v>
      </c>
      <c r="AA57" s="17">
        <v>0</v>
      </c>
      <c r="AB57" s="17">
        <v>1.2606659</v>
      </c>
      <c r="AC57" s="17">
        <v>0</v>
      </c>
      <c r="AD57" s="17">
        <v>0</v>
      </c>
      <c r="AE57" s="17">
        <v>0</v>
      </c>
      <c r="AF57" s="17">
        <v>1.11351428</v>
      </c>
      <c r="AG57" s="17">
        <v>0</v>
      </c>
      <c r="AH57" s="17">
        <v>0</v>
      </c>
      <c r="AI57" s="17">
        <v>0</v>
      </c>
      <c r="AJ57" s="17">
        <v>0</v>
      </c>
      <c r="AK57" s="17">
        <v>0</v>
      </c>
      <c r="AL57" s="17">
        <v>9.4052800000000002E-3</v>
      </c>
      <c r="AM57" s="17">
        <v>0</v>
      </c>
      <c r="AN57" s="17">
        <v>0</v>
      </c>
      <c r="AO57" s="17">
        <v>0</v>
      </c>
      <c r="AP57" s="17">
        <v>0</v>
      </c>
      <c r="AQ57" s="17">
        <v>0</v>
      </c>
      <c r="AR57" s="17">
        <v>0</v>
      </c>
      <c r="AS57" s="17">
        <v>0</v>
      </c>
      <c r="AT57" s="17">
        <v>0</v>
      </c>
      <c r="AU57" s="17">
        <v>0</v>
      </c>
      <c r="AV57" s="17">
        <v>2015.46657572</v>
      </c>
      <c r="AW57" s="17">
        <v>225.59127985999999</v>
      </c>
      <c r="AX57" s="17">
        <v>0</v>
      </c>
      <c r="AY57" s="17">
        <v>0</v>
      </c>
      <c r="AZ57" s="17">
        <v>1741.6631602299999</v>
      </c>
      <c r="BA57" s="17">
        <v>0</v>
      </c>
      <c r="BB57" s="17">
        <v>0</v>
      </c>
      <c r="BC57" s="17">
        <v>0</v>
      </c>
      <c r="BD57" s="17">
        <v>0</v>
      </c>
      <c r="BE57" s="17">
        <v>0</v>
      </c>
      <c r="BF57" s="17">
        <v>736.06224236000003</v>
      </c>
      <c r="BG57" s="17">
        <v>44.356552669999999</v>
      </c>
      <c r="BH57" s="17">
        <v>0</v>
      </c>
      <c r="BI57" s="17">
        <v>0</v>
      </c>
      <c r="BJ57" s="17">
        <v>257.62089061</v>
      </c>
      <c r="BK57" s="18">
        <f t="shared" si="9"/>
        <v>6320.3606741700005</v>
      </c>
    </row>
    <row r="58" spans="1:63" x14ac:dyDescent="0.25">
      <c r="A58" s="15"/>
      <c r="B58" s="22" t="s">
        <v>66</v>
      </c>
      <c r="C58" s="17">
        <v>0</v>
      </c>
      <c r="D58" s="17">
        <v>0.43986206999999999</v>
      </c>
      <c r="E58" s="17">
        <v>0</v>
      </c>
      <c r="F58" s="17">
        <v>0</v>
      </c>
      <c r="G58" s="17">
        <v>0</v>
      </c>
      <c r="H58" s="17">
        <v>5.4657560600000004</v>
      </c>
      <c r="I58" s="17">
        <v>20.4014104</v>
      </c>
      <c r="J58" s="17">
        <v>0</v>
      </c>
      <c r="K58" s="17">
        <v>0</v>
      </c>
      <c r="L58" s="17">
        <v>17.488773460000001</v>
      </c>
      <c r="M58" s="17">
        <v>0</v>
      </c>
      <c r="N58" s="17">
        <v>0</v>
      </c>
      <c r="O58" s="17">
        <v>0</v>
      </c>
      <c r="P58" s="17">
        <v>0</v>
      </c>
      <c r="Q58" s="17">
        <v>0</v>
      </c>
      <c r="R58" s="17">
        <v>3.07486215</v>
      </c>
      <c r="S58" s="17">
        <v>5.0774665199999998</v>
      </c>
      <c r="T58" s="17">
        <v>0</v>
      </c>
      <c r="U58" s="17">
        <v>0</v>
      </c>
      <c r="V58" s="17">
        <v>1.32726564</v>
      </c>
      <c r="W58" s="17">
        <v>0</v>
      </c>
      <c r="X58" s="17">
        <v>0</v>
      </c>
      <c r="Y58" s="17">
        <v>0</v>
      </c>
      <c r="Z58" s="17">
        <v>0</v>
      </c>
      <c r="AA58" s="17">
        <v>0</v>
      </c>
      <c r="AB58" s="17">
        <v>0</v>
      </c>
      <c r="AC58" s="17">
        <v>0</v>
      </c>
      <c r="AD58" s="17">
        <v>0</v>
      </c>
      <c r="AE58" s="17">
        <v>0</v>
      </c>
      <c r="AF58" s="17">
        <v>0</v>
      </c>
      <c r="AG58" s="17">
        <v>0</v>
      </c>
      <c r="AH58" s="17">
        <v>0</v>
      </c>
      <c r="AI58" s="17">
        <v>0</v>
      </c>
      <c r="AJ58" s="17">
        <v>0</v>
      </c>
      <c r="AK58" s="17">
        <v>0</v>
      </c>
      <c r="AL58" s="17">
        <v>0</v>
      </c>
      <c r="AM58" s="17">
        <v>0</v>
      </c>
      <c r="AN58" s="17">
        <v>0</v>
      </c>
      <c r="AO58" s="17">
        <v>0</v>
      </c>
      <c r="AP58" s="17">
        <v>0</v>
      </c>
      <c r="AQ58" s="17">
        <v>0</v>
      </c>
      <c r="AR58" s="17">
        <v>0</v>
      </c>
      <c r="AS58" s="17">
        <v>0</v>
      </c>
      <c r="AT58" s="17">
        <v>0</v>
      </c>
      <c r="AU58" s="17">
        <v>0</v>
      </c>
      <c r="AV58" s="17">
        <v>42.904898320000001</v>
      </c>
      <c r="AW58" s="17">
        <v>27.30722733</v>
      </c>
      <c r="AX58" s="17">
        <v>0</v>
      </c>
      <c r="AY58" s="17">
        <v>0</v>
      </c>
      <c r="AZ58" s="17">
        <v>184.11165496999999</v>
      </c>
      <c r="BA58" s="17">
        <v>0</v>
      </c>
      <c r="BB58" s="17">
        <v>0</v>
      </c>
      <c r="BC58" s="17">
        <v>0</v>
      </c>
      <c r="BD58" s="17">
        <v>0</v>
      </c>
      <c r="BE58" s="17">
        <v>0</v>
      </c>
      <c r="BF58" s="17">
        <v>19.43560918</v>
      </c>
      <c r="BG58" s="17">
        <v>2.9271566899999999</v>
      </c>
      <c r="BH58" s="17">
        <v>0</v>
      </c>
      <c r="BI58" s="17">
        <v>0</v>
      </c>
      <c r="BJ58" s="17">
        <v>38.73930867</v>
      </c>
      <c r="BK58" s="18">
        <f t="shared" si="9"/>
        <v>368.70125146000004</v>
      </c>
    </row>
    <row r="59" spans="1:63" x14ac:dyDescent="0.25">
      <c r="A59" s="15"/>
      <c r="B59" s="22" t="s">
        <v>67</v>
      </c>
      <c r="C59" s="17">
        <v>0</v>
      </c>
      <c r="D59" s="17">
        <v>6.10626245</v>
      </c>
      <c r="E59" s="17">
        <v>0</v>
      </c>
      <c r="F59" s="17">
        <v>0</v>
      </c>
      <c r="G59" s="17">
        <v>0</v>
      </c>
      <c r="H59" s="17">
        <v>120.45048926</v>
      </c>
      <c r="I59" s="17">
        <v>10.92883724</v>
      </c>
      <c r="J59" s="17">
        <v>0</v>
      </c>
      <c r="K59" s="17">
        <v>0</v>
      </c>
      <c r="L59" s="17">
        <v>92.424823239999995</v>
      </c>
      <c r="M59" s="17">
        <v>0</v>
      </c>
      <c r="N59" s="17">
        <v>0</v>
      </c>
      <c r="O59" s="17">
        <v>0</v>
      </c>
      <c r="P59" s="17">
        <v>0</v>
      </c>
      <c r="Q59" s="17">
        <v>0</v>
      </c>
      <c r="R59" s="17">
        <v>53.146314240000002</v>
      </c>
      <c r="S59" s="17">
        <v>0.58185483999999998</v>
      </c>
      <c r="T59" s="17">
        <v>0</v>
      </c>
      <c r="U59" s="17">
        <v>0</v>
      </c>
      <c r="V59" s="17">
        <v>8.6570131999999997</v>
      </c>
      <c r="W59" s="17">
        <v>0</v>
      </c>
      <c r="X59" s="17">
        <v>0</v>
      </c>
      <c r="Y59" s="17">
        <v>0</v>
      </c>
      <c r="Z59" s="17">
        <v>0</v>
      </c>
      <c r="AA59" s="17">
        <v>0</v>
      </c>
      <c r="AB59" s="17">
        <v>0.94003957000000005</v>
      </c>
      <c r="AC59" s="17">
        <v>0</v>
      </c>
      <c r="AD59" s="17">
        <v>0</v>
      </c>
      <c r="AE59" s="17">
        <v>0</v>
      </c>
      <c r="AF59" s="17">
        <v>0.41174706999999999</v>
      </c>
      <c r="AG59" s="17">
        <v>0</v>
      </c>
      <c r="AH59" s="17">
        <v>0</v>
      </c>
      <c r="AI59" s="17">
        <v>0</v>
      </c>
      <c r="AJ59" s="17">
        <v>0</v>
      </c>
      <c r="AK59" s="17">
        <v>0</v>
      </c>
      <c r="AL59" s="17">
        <v>0</v>
      </c>
      <c r="AM59" s="17">
        <v>0</v>
      </c>
      <c r="AN59" s="17">
        <v>0</v>
      </c>
      <c r="AO59" s="17">
        <v>0</v>
      </c>
      <c r="AP59" s="17">
        <v>0</v>
      </c>
      <c r="AQ59" s="17">
        <v>0</v>
      </c>
      <c r="AR59" s="17">
        <v>0</v>
      </c>
      <c r="AS59" s="17">
        <v>0</v>
      </c>
      <c r="AT59" s="17">
        <v>0</v>
      </c>
      <c r="AU59" s="17">
        <v>0</v>
      </c>
      <c r="AV59" s="17">
        <v>1398.90177576</v>
      </c>
      <c r="AW59" s="17">
        <v>178.38315069000001</v>
      </c>
      <c r="AX59" s="17">
        <v>0</v>
      </c>
      <c r="AY59" s="17">
        <v>0</v>
      </c>
      <c r="AZ59" s="17">
        <v>1248.9981438100001</v>
      </c>
      <c r="BA59" s="17">
        <v>0</v>
      </c>
      <c r="BB59" s="17">
        <v>0</v>
      </c>
      <c r="BC59" s="17">
        <v>0</v>
      </c>
      <c r="BD59" s="17">
        <v>0</v>
      </c>
      <c r="BE59" s="17">
        <v>0</v>
      </c>
      <c r="BF59" s="17">
        <v>529.77896719</v>
      </c>
      <c r="BG59" s="17">
        <v>31.718312780000002</v>
      </c>
      <c r="BH59" s="17">
        <v>0</v>
      </c>
      <c r="BI59" s="17">
        <v>0</v>
      </c>
      <c r="BJ59" s="17">
        <v>207.8278493</v>
      </c>
      <c r="BK59" s="18">
        <f t="shared" si="9"/>
        <v>3889.2555806399996</v>
      </c>
    </row>
    <row r="60" spans="1:63" x14ac:dyDescent="0.25">
      <c r="A60" s="15"/>
      <c r="B60" s="22" t="s">
        <v>68</v>
      </c>
      <c r="C60" s="17">
        <v>0</v>
      </c>
      <c r="D60" s="17">
        <v>3.9741967300000001</v>
      </c>
      <c r="E60" s="17">
        <v>0</v>
      </c>
      <c r="F60" s="17">
        <v>0</v>
      </c>
      <c r="G60" s="17">
        <v>0</v>
      </c>
      <c r="H60" s="17">
        <v>201.64547117999999</v>
      </c>
      <c r="I60" s="17">
        <v>6.1091531699999999</v>
      </c>
      <c r="J60" s="17">
        <v>0</v>
      </c>
      <c r="K60" s="17">
        <v>0</v>
      </c>
      <c r="L60" s="17">
        <v>94.493983249999999</v>
      </c>
      <c r="M60" s="17">
        <v>0</v>
      </c>
      <c r="N60" s="17">
        <v>0</v>
      </c>
      <c r="O60" s="17">
        <v>0</v>
      </c>
      <c r="P60" s="17">
        <v>0</v>
      </c>
      <c r="Q60" s="17">
        <v>0</v>
      </c>
      <c r="R60" s="17">
        <v>203.91911381</v>
      </c>
      <c r="S60" s="17">
        <v>0.96376428999999997</v>
      </c>
      <c r="T60" s="17">
        <v>0</v>
      </c>
      <c r="U60" s="17">
        <v>0</v>
      </c>
      <c r="V60" s="17">
        <v>23.99630621</v>
      </c>
      <c r="W60" s="17">
        <v>0</v>
      </c>
      <c r="X60" s="17">
        <v>0</v>
      </c>
      <c r="Y60" s="17">
        <v>0</v>
      </c>
      <c r="Z60" s="17">
        <v>0</v>
      </c>
      <c r="AA60" s="17">
        <v>0</v>
      </c>
      <c r="AB60" s="17">
        <v>0</v>
      </c>
      <c r="AC60" s="17">
        <v>0</v>
      </c>
      <c r="AD60" s="17">
        <v>0</v>
      </c>
      <c r="AE60" s="17">
        <v>0</v>
      </c>
      <c r="AF60" s="17">
        <v>0</v>
      </c>
      <c r="AG60" s="17">
        <v>0</v>
      </c>
      <c r="AH60" s="17">
        <v>0</v>
      </c>
      <c r="AI60" s="17">
        <v>0</v>
      </c>
      <c r="AJ60" s="17">
        <v>0</v>
      </c>
      <c r="AK60" s="17">
        <v>0</v>
      </c>
      <c r="AL60" s="17">
        <v>0</v>
      </c>
      <c r="AM60" s="17">
        <v>0</v>
      </c>
      <c r="AN60" s="17">
        <v>0</v>
      </c>
      <c r="AO60" s="17">
        <v>0</v>
      </c>
      <c r="AP60" s="17">
        <v>0</v>
      </c>
      <c r="AQ60" s="17">
        <v>0</v>
      </c>
      <c r="AR60" s="17">
        <v>0</v>
      </c>
      <c r="AS60" s="17">
        <v>0</v>
      </c>
      <c r="AT60" s="17">
        <v>0</v>
      </c>
      <c r="AU60" s="17">
        <v>0</v>
      </c>
      <c r="AV60" s="17">
        <v>208.86694563</v>
      </c>
      <c r="AW60" s="17">
        <v>74.868182160000003</v>
      </c>
      <c r="AX60" s="17">
        <v>0</v>
      </c>
      <c r="AY60" s="17">
        <v>0</v>
      </c>
      <c r="AZ60" s="17">
        <v>371.44985417999999</v>
      </c>
      <c r="BA60" s="17">
        <v>0</v>
      </c>
      <c r="BB60" s="17">
        <v>0</v>
      </c>
      <c r="BC60" s="17">
        <v>0</v>
      </c>
      <c r="BD60" s="17">
        <v>0</v>
      </c>
      <c r="BE60" s="17">
        <v>0</v>
      </c>
      <c r="BF60" s="17">
        <v>82.539861239999993</v>
      </c>
      <c r="BG60" s="17">
        <v>9.6769119400000001</v>
      </c>
      <c r="BH60" s="17">
        <v>0</v>
      </c>
      <c r="BI60" s="17">
        <v>0</v>
      </c>
      <c r="BJ60" s="17">
        <v>46.98799382</v>
      </c>
      <c r="BK60" s="18">
        <f t="shared" si="9"/>
        <v>1329.49173761</v>
      </c>
    </row>
    <row r="61" spans="1:63" x14ac:dyDescent="0.25">
      <c r="A61" s="15"/>
      <c r="B61" s="22" t="s">
        <v>69</v>
      </c>
      <c r="C61" s="17">
        <v>0</v>
      </c>
      <c r="D61" s="17">
        <v>11.35082197</v>
      </c>
      <c r="E61" s="17">
        <v>0</v>
      </c>
      <c r="F61" s="17">
        <v>0</v>
      </c>
      <c r="G61" s="17">
        <v>0</v>
      </c>
      <c r="H61" s="17">
        <v>223.54403142999999</v>
      </c>
      <c r="I61" s="17">
        <v>148.50657405000001</v>
      </c>
      <c r="J61" s="17">
        <v>0</v>
      </c>
      <c r="K61" s="17">
        <v>0</v>
      </c>
      <c r="L61" s="17">
        <v>699.41429874000005</v>
      </c>
      <c r="M61" s="17">
        <v>0</v>
      </c>
      <c r="N61" s="17">
        <v>0</v>
      </c>
      <c r="O61" s="17">
        <v>0</v>
      </c>
      <c r="P61" s="17">
        <v>0</v>
      </c>
      <c r="Q61" s="17">
        <v>0</v>
      </c>
      <c r="R61" s="17">
        <v>141.08868090000001</v>
      </c>
      <c r="S61" s="17">
        <v>12.779733650000001</v>
      </c>
      <c r="T61" s="17">
        <v>0</v>
      </c>
      <c r="U61" s="17">
        <v>0</v>
      </c>
      <c r="V61" s="17">
        <v>63.301734789999998</v>
      </c>
      <c r="W61" s="17">
        <v>0</v>
      </c>
      <c r="X61" s="17">
        <v>0</v>
      </c>
      <c r="Y61" s="17">
        <v>0</v>
      </c>
      <c r="Z61" s="17">
        <v>0</v>
      </c>
      <c r="AA61" s="17">
        <v>0</v>
      </c>
      <c r="AB61" s="17">
        <v>3.29179E-2</v>
      </c>
      <c r="AC61" s="17">
        <v>7.4767200000000001E-3</v>
      </c>
      <c r="AD61" s="17">
        <v>0</v>
      </c>
      <c r="AE61" s="17">
        <v>0</v>
      </c>
      <c r="AF61" s="17">
        <v>0</v>
      </c>
      <c r="AG61" s="17">
        <v>0</v>
      </c>
      <c r="AH61" s="17">
        <v>0</v>
      </c>
      <c r="AI61" s="17">
        <v>0</v>
      </c>
      <c r="AJ61" s="17">
        <v>0</v>
      </c>
      <c r="AK61" s="17">
        <v>0</v>
      </c>
      <c r="AL61" s="17">
        <v>0</v>
      </c>
      <c r="AM61" s="17">
        <v>0</v>
      </c>
      <c r="AN61" s="17">
        <v>0</v>
      </c>
      <c r="AO61" s="17">
        <v>0</v>
      </c>
      <c r="AP61" s="17">
        <v>0</v>
      </c>
      <c r="AQ61" s="17">
        <v>0</v>
      </c>
      <c r="AR61" s="17">
        <v>0</v>
      </c>
      <c r="AS61" s="17">
        <v>0</v>
      </c>
      <c r="AT61" s="17">
        <v>0</v>
      </c>
      <c r="AU61" s="17">
        <v>0</v>
      </c>
      <c r="AV61" s="17">
        <v>1272.9692474799999</v>
      </c>
      <c r="AW61" s="17">
        <v>525.8501559</v>
      </c>
      <c r="AX61" s="17">
        <v>0</v>
      </c>
      <c r="AY61" s="17">
        <v>0</v>
      </c>
      <c r="AZ61" s="17">
        <v>2516.0066608900001</v>
      </c>
      <c r="BA61" s="17">
        <v>0</v>
      </c>
      <c r="BB61" s="17">
        <v>0</v>
      </c>
      <c r="BC61" s="17">
        <v>0</v>
      </c>
      <c r="BD61" s="17">
        <v>0</v>
      </c>
      <c r="BE61" s="17">
        <v>0</v>
      </c>
      <c r="BF61" s="17">
        <v>521.98819377999996</v>
      </c>
      <c r="BG61" s="17">
        <v>45.848076570000003</v>
      </c>
      <c r="BH61" s="17">
        <v>0</v>
      </c>
      <c r="BI61" s="17">
        <v>0</v>
      </c>
      <c r="BJ61" s="17">
        <v>285.34691765000002</v>
      </c>
      <c r="BK61" s="18">
        <f t="shared" si="9"/>
        <v>6468.0355224200002</v>
      </c>
    </row>
    <row r="62" spans="1:63" x14ac:dyDescent="0.25">
      <c r="A62" s="15"/>
      <c r="B62" s="22" t="s">
        <v>70</v>
      </c>
      <c r="C62" s="17">
        <v>0</v>
      </c>
      <c r="D62" s="17">
        <v>0.44170936999999999</v>
      </c>
      <c r="E62" s="17">
        <v>0</v>
      </c>
      <c r="F62" s="17">
        <v>0</v>
      </c>
      <c r="G62" s="17">
        <v>0</v>
      </c>
      <c r="H62" s="17">
        <v>14.649379209999999</v>
      </c>
      <c r="I62" s="17">
        <v>13.77637668</v>
      </c>
      <c r="J62" s="17">
        <v>0</v>
      </c>
      <c r="K62" s="17">
        <v>0</v>
      </c>
      <c r="L62" s="17">
        <v>22.16375283</v>
      </c>
      <c r="M62" s="17">
        <v>0</v>
      </c>
      <c r="N62" s="17">
        <v>0</v>
      </c>
      <c r="O62" s="17">
        <v>0</v>
      </c>
      <c r="P62" s="17">
        <v>0</v>
      </c>
      <c r="Q62" s="17">
        <v>0</v>
      </c>
      <c r="R62" s="17">
        <v>10.03261249</v>
      </c>
      <c r="S62" s="17">
        <v>5.6832420000000002E-2</v>
      </c>
      <c r="T62" s="17">
        <v>0</v>
      </c>
      <c r="U62" s="17">
        <v>0</v>
      </c>
      <c r="V62" s="17">
        <v>2.07146499</v>
      </c>
      <c r="W62" s="17">
        <v>0</v>
      </c>
      <c r="X62" s="17">
        <v>0</v>
      </c>
      <c r="Y62" s="17">
        <v>0</v>
      </c>
      <c r="Z62" s="17">
        <v>0</v>
      </c>
      <c r="AA62" s="17">
        <v>0</v>
      </c>
      <c r="AB62" s="17">
        <v>0</v>
      </c>
      <c r="AC62" s="17">
        <v>0</v>
      </c>
      <c r="AD62" s="17">
        <v>0</v>
      </c>
      <c r="AE62" s="17">
        <v>0</v>
      </c>
      <c r="AF62" s="17">
        <v>0</v>
      </c>
      <c r="AG62" s="17">
        <v>0</v>
      </c>
      <c r="AH62" s="17">
        <v>0</v>
      </c>
      <c r="AI62" s="17">
        <v>0</v>
      </c>
      <c r="AJ62" s="17">
        <v>0</v>
      </c>
      <c r="AK62" s="17">
        <v>0</v>
      </c>
      <c r="AL62" s="17">
        <v>0</v>
      </c>
      <c r="AM62" s="17">
        <v>0</v>
      </c>
      <c r="AN62" s="17">
        <v>0</v>
      </c>
      <c r="AO62" s="17">
        <v>0</v>
      </c>
      <c r="AP62" s="17">
        <v>0</v>
      </c>
      <c r="AQ62" s="17">
        <v>0</v>
      </c>
      <c r="AR62" s="17">
        <v>0</v>
      </c>
      <c r="AS62" s="17">
        <v>0</v>
      </c>
      <c r="AT62" s="17">
        <v>0</v>
      </c>
      <c r="AU62" s="17">
        <v>0</v>
      </c>
      <c r="AV62" s="17">
        <v>59.500170660000002</v>
      </c>
      <c r="AW62" s="17">
        <v>23.838269149999999</v>
      </c>
      <c r="AX62" s="17">
        <v>0</v>
      </c>
      <c r="AY62" s="17">
        <v>0</v>
      </c>
      <c r="AZ62" s="17">
        <v>113.30449862</v>
      </c>
      <c r="BA62" s="17">
        <v>0</v>
      </c>
      <c r="BB62" s="17">
        <v>0</v>
      </c>
      <c r="BC62" s="17">
        <v>0</v>
      </c>
      <c r="BD62" s="17">
        <v>0</v>
      </c>
      <c r="BE62" s="17">
        <v>0</v>
      </c>
      <c r="BF62" s="17">
        <v>29.9845209</v>
      </c>
      <c r="BG62" s="17">
        <v>4.6567063700000002</v>
      </c>
      <c r="BH62" s="17">
        <v>0</v>
      </c>
      <c r="BI62" s="17">
        <v>0</v>
      </c>
      <c r="BJ62" s="17">
        <v>24.084616539999999</v>
      </c>
      <c r="BK62" s="18">
        <f>SUM(C62:BJ62)</f>
        <v>318.56091022999999</v>
      </c>
    </row>
    <row r="63" spans="1:63" x14ac:dyDescent="0.25">
      <c r="A63" s="15"/>
      <c r="B63" s="19" t="s">
        <v>22</v>
      </c>
      <c r="C63" s="20">
        <f>SUM(C43:C62)</f>
        <v>0</v>
      </c>
      <c r="D63" s="20">
        <f>SUM(D43:D62)</f>
        <v>125.98400618000002</v>
      </c>
      <c r="E63" s="20">
        <f t="shared" ref="E63:BJ63" si="10">SUM(E43:E62)</f>
        <v>0</v>
      </c>
      <c r="F63" s="20">
        <f t="shared" si="10"/>
        <v>0</v>
      </c>
      <c r="G63" s="20">
        <f t="shared" si="10"/>
        <v>0</v>
      </c>
      <c r="H63" s="20">
        <f t="shared" si="10"/>
        <v>2710.1714946499997</v>
      </c>
      <c r="I63" s="20">
        <f t="shared" si="10"/>
        <v>12067.321236510001</v>
      </c>
      <c r="J63" s="20">
        <f t="shared" si="10"/>
        <v>35.528083109999997</v>
      </c>
      <c r="K63" s="20">
        <f t="shared" si="10"/>
        <v>0</v>
      </c>
      <c r="L63" s="20">
        <f t="shared" si="10"/>
        <v>10003.456116679999</v>
      </c>
      <c r="M63" s="20">
        <f t="shared" si="10"/>
        <v>0</v>
      </c>
      <c r="N63" s="20">
        <f t="shared" si="10"/>
        <v>0</v>
      </c>
      <c r="O63" s="20">
        <f t="shared" si="10"/>
        <v>0</v>
      </c>
      <c r="P63" s="20">
        <f t="shared" si="10"/>
        <v>0</v>
      </c>
      <c r="Q63" s="20">
        <f t="shared" si="10"/>
        <v>0</v>
      </c>
      <c r="R63" s="20">
        <f t="shared" si="10"/>
        <v>1315.0112792700002</v>
      </c>
      <c r="S63" s="20">
        <f t="shared" si="10"/>
        <v>427.95738761999985</v>
      </c>
      <c r="T63" s="20">
        <f t="shared" si="10"/>
        <v>0</v>
      </c>
      <c r="U63" s="20">
        <f t="shared" si="10"/>
        <v>0</v>
      </c>
      <c r="V63" s="20">
        <f t="shared" si="10"/>
        <v>644.05013666000002</v>
      </c>
      <c r="W63" s="20">
        <f t="shared" si="10"/>
        <v>0</v>
      </c>
      <c r="X63" s="20">
        <f t="shared" si="10"/>
        <v>0</v>
      </c>
      <c r="Y63" s="20">
        <f t="shared" si="10"/>
        <v>0</v>
      </c>
      <c r="Z63" s="20">
        <f t="shared" si="10"/>
        <v>0</v>
      </c>
      <c r="AA63" s="20">
        <f t="shared" si="10"/>
        <v>0</v>
      </c>
      <c r="AB63" s="20">
        <f t="shared" si="10"/>
        <v>9.688689909999999</v>
      </c>
      <c r="AC63" s="20">
        <f t="shared" si="10"/>
        <v>0.82012982000000001</v>
      </c>
      <c r="AD63" s="20">
        <f t="shared" si="10"/>
        <v>0</v>
      </c>
      <c r="AE63" s="20">
        <f t="shared" si="10"/>
        <v>0</v>
      </c>
      <c r="AF63" s="20">
        <f t="shared" si="10"/>
        <v>15.287925849999999</v>
      </c>
      <c r="AG63" s="20">
        <f t="shared" si="10"/>
        <v>0</v>
      </c>
      <c r="AH63" s="20">
        <f t="shared" si="10"/>
        <v>0</v>
      </c>
      <c r="AI63" s="20">
        <f t="shared" si="10"/>
        <v>0</v>
      </c>
      <c r="AJ63" s="20">
        <f t="shared" si="10"/>
        <v>0</v>
      </c>
      <c r="AK63" s="20">
        <f t="shared" si="10"/>
        <v>0</v>
      </c>
      <c r="AL63" s="20">
        <f t="shared" si="10"/>
        <v>0.39718345000000005</v>
      </c>
      <c r="AM63" s="20">
        <f t="shared" si="10"/>
        <v>0</v>
      </c>
      <c r="AN63" s="20">
        <f t="shared" si="10"/>
        <v>0</v>
      </c>
      <c r="AO63" s="20">
        <f t="shared" si="10"/>
        <v>0</v>
      </c>
      <c r="AP63" s="20">
        <f t="shared" si="10"/>
        <v>0</v>
      </c>
      <c r="AQ63" s="20">
        <f t="shared" si="10"/>
        <v>0</v>
      </c>
      <c r="AR63" s="20">
        <f t="shared" si="10"/>
        <v>0</v>
      </c>
      <c r="AS63" s="20">
        <f t="shared" si="10"/>
        <v>0</v>
      </c>
      <c r="AT63" s="20">
        <f t="shared" si="10"/>
        <v>0</v>
      </c>
      <c r="AU63" s="20">
        <f t="shared" si="10"/>
        <v>0</v>
      </c>
      <c r="AV63" s="20">
        <f t="shared" si="10"/>
        <v>14552.298749149997</v>
      </c>
      <c r="AW63" s="20">
        <f t="shared" si="10"/>
        <v>5819.7639841600003</v>
      </c>
      <c r="AX63" s="20">
        <f t="shared" si="10"/>
        <v>0</v>
      </c>
      <c r="AY63" s="20">
        <f t="shared" si="10"/>
        <v>0</v>
      </c>
      <c r="AZ63" s="20">
        <f t="shared" si="10"/>
        <v>23438.014100299999</v>
      </c>
      <c r="BA63" s="20">
        <f t="shared" si="10"/>
        <v>0</v>
      </c>
      <c r="BB63" s="20">
        <f t="shared" si="10"/>
        <v>0</v>
      </c>
      <c r="BC63" s="20">
        <f t="shared" si="10"/>
        <v>0</v>
      </c>
      <c r="BD63" s="20">
        <f t="shared" si="10"/>
        <v>0</v>
      </c>
      <c r="BE63" s="20">
        <f t="shared" si="10"/>
        <v>0</v>
      </c>
      <c r="BF63" s="20">
        <f t="shared" si="10"/>
        <v>5215.6038588500005</v>
      </c>
      <c r="BG63" s="20">
        <f t="shared" si="10"/>
        <v>610.89011404999997</v>
      </c>
      <c r="BH63" s="20">
        <f t="shared" si="10"/>
        <v>0</v>
      </c>
      <c r="BI63" s="20">
        <f t="shared" si="10"/>
        <v>0</v>
      </c>
      <c r="BJ63" s="20">
        <f t="shared" si="10"/>
        <v>2849.9294225900003</v>
      </c>
      <c r="BK63" s="21">
        <f>SUM(C63:BJ63)</f>
        <v>79842.173898809982</v>
      </c>
    </row>
    <row r="64" spans="1:63" x14ac:dyDescent="0.25">
      <c r="A64" s="15"/>
      <c r="B64" s="27" t="s">
        <v>71</v>
      </c>
      <c r="C64" s="20">
        <f>+C63+C41</f>
        <v>0</v>
      </c>
      <c r="D64" s="20">
        <f t="shared" ref="D64:BK64" si="11">+D63+D41</f>
        <v>130.16061918000003</v>
      </c>
      <c r="E64" s="20">
        <f t="shared" si="11"/>
        <v>0</v>
      </c>
      <c r="F64" s="20">
        <f t="shared" si="11"/>
        <v>0</v>
      </c>
      <c r="G64" s="20">
        <f t="shared" si="11"/>
        <v>0</v>
      </c>
      <c r="H64" s="20">
        <f t="shared" si="11"/>
        <v>2933.3597294299998</v>
      </c>
      <c r="I64" s="20">
        <f t="shared" si="11"/>
        <v>12071.593613030002</v>
      </c>
      <c r="J64" s="20">
        <f t="shared" si="11"/>
        <v>35.528083109999997</v>
      </c>
      <c r="K64" s="20">
        <f t="shared" si="11"/>
        <v>0</v>
      </c>
      <c r="L64" s="20">
        <f t="shared" si="11"/>
        <v>10025.692879139999</v>
      </c>
      <c r="M64" s="20">
        <f t="shared" si="11"/>
        <v>0</v>
      </c>
      <c r="N64" s="20">
        <f t="shared" si="11"/>
        <v>0</v>
      </c>
      <c r="O64" s="20">
        <f t="shared" si="11"/>
        <v>0</v>
      </c>
      <c r="P64" s="20">
        <f t="shared" si="11"/>
        <v>0</v>
      </c>
      <c r="Q64" s="20">
        <f t="shared" si="11"/>
        <v>0</v>
      </c>
      <c r="R64" s="20">
        <f t="shared" si="11"/>
        <v>1469.9055232900002</v>
      </c>
      <c r="S64" s="20">
        <f t="shared" si="11"/>
        <v>429.83102974999986</v>
      </c>
      <c r="T64" s="20">
        <f t="shared" si="11"/>
        <v>0</v>
      </c>
      <c r="U64" s="20">
        <f t="shared" si="11"/>
        <v>0</v>
      </c>
      <c r="V64" s="20">
        <f t="shared" si="11"/>
        <v>646.68310669000005</v>
      </c>
      <c r="W64" s="20">
        <f t="shared" si="11"/>
        <v>0</v>
      </c>
      <c r="X64" s="20">
        <f t="shared" si="11"/>
        <v>0</v>
      </c>
      <c r="Y64" s="20">
        <f t="shared" si="11"/>
        <v>0</v>
      </c>
      <c r="Z64" s="20">
        <f t="shared" si="11"/>
        <v>0</v>
      </c>
      <c r="AA64" s="20">
        <f t="shared" si="11"/>
        <v>0</v>
      </c>
      <c r="AB64" s="20">
        <f t="shared" si="11"/>
        <v>10.787797519999998</v>
      </c>
      <c r="AC64" s="20">
        <f t="shared" si="11"/>
        <v>1.0600782900000001</v>
      </c>
      <c r="AD64" s="20">
        <f t="shared" si="11"/>
        <v>0</v>
      </c>
      <c r="AE64" s="20">
        <f t="shared" si="11"/>
        <v>0</v>
      </c>
      <c r="AF64" s="20">
        <f t="shared" si="11"/>
        <v>15.384200179999999</v>
      </c>
      <c r="AG64" s="20">
        <f t="shared" si="11"/>
        <v>0</v>
      </c>
      <c r="AH64" s="20">
        <f t="shared" si="11"/>
        <v>0</v>
      </c>
      <c r="AI64" s="20">
        <f t="shared" si="11"/>
        <v>0</v>
      </c>
      <c r="AJ64" s="20">
        <f t="shared" si="11"/>
        <v>0</v>
      </c>
      <c r="AK64" s="20">
        <f t="shared" si="11"/>
        <v>0</v>
      </c>
      <c r="AL64" s="20">
        <f t="shared" si="11"/>
        <v>0.39718345000000005</v>
      </c>
      <c r="AM64" s="20">
        <f t="shared" si="11"/>
        <v>0</v>
      </c>
      <c r="AN64" s="20">
        <f t="shared" si="11"/>
        <v>0</v>
      </c>
      <c r="AO64" s="20">
        <f t="shared" si="11"/>
        <v>0</v>
      </c>
      <c r="AP64" s="20">
        <f t="shared" si="11"/>
        <v>0</v>
      </c>
      <c r="AQ64" s="20">
        <f t="shared" si="11"/>
        <v>0</v>
      </c>
      <c r="AR64" s="20">
        <f t="shared" si="11"/>
        <v>0</v>
      </c>
      <c r="AS64" s="20">
        <f t="shared" si="11"/>
        <v>0</v>
      </c>
      <c r="AT64" s="20">
        <f t="shared" si="11"/>
        <v>0</v>
      </c>
      <c r="AU64" s="20">
        <f t="shared" si="11"/>
        <v>0</v>
      </c>
      <c r="AV64" s="20">
        <f t="shared" si="11"/>
        <v>15906.509572259998</v>
      </c>
      <c r="AW64" s="20">
        <f t="shared" si="11"/>
        <v>5918.9179515000005</v>
      </c>
      <c r="AX64" s="20">
        <f t="shared" si="11"/>
        <v>0</v>
      </c>
      <c r="AY64" s="20">
        <f t="shared" si="11"/>
        <v>0</v>
      </c>
      <c r="AZ64" s="20">
        <f t="shared" si="11"/>
        <v>23621.408385160001</v>
      </c>
      <c r="BA64" s="20">
        <f t="shared" si="11"/>
        <v>0</v>
      </c>
      <c r="BB64" s="20">
        <f t="shared" si="11"/>
        <v>0</v>
      </c>
      <c r="BC64" s="20">
        <f t="shared" si="11"/>
        <v>0</v>
      </c>
      <c r="BD64" s="20">
        <f t="shared" si="11"/>
        <v>0</v>
      </c>
      <c r="BE64" s="20">
        <f t="shared" si="11"/>
        <v>0</v>
      </c>
      <c r="BF64" s="20">
        <f t="shared" si="11"/>
        <v>5865.194031680001</v>
      </c>
      <c r="BG64" s="20">
        <f t="shared" si="11"/>
        <v>650.30905975999997</v>
      </c>
      <c r="BH64" s="20">
        <f t="shared" si="11"/>
        <v>0</v>
      </c>
      <c r="BI64" s="20">
        <f t="shared" si="11"/>
        <v>0</v>
      </c>
      <c r="BJ64" s="20">
        <f t="shared" si="11"/>
        <v>2884.7884196000005</v>
      </c>
      <c r="BK64" s="21">
        <f t="shared" si="11"/>
        <v>82617.511263019987</v>
      </c>
    </row>
    <row r="65" spans="1:66" x14ac:dyDescent="0.25">
      <c r="A65" s="15"/>
      <c r="B65" s="27"/>
      <c r="C65" s="20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25"/>
      <c r="AP65" s="25"/>
      <c r="AQ65" s="25"/>
      <c r="AR65" s="25"/>
      <c r="AS65" s="25"/>
      <c r="AT65" s="25"/>
      <c r="AU65" s="25"/>
      <c r="AV65" s="25"/>
      <c r="AW65" s="25"/>
      <c r="AX65" s="25"/>
      <c r="AY65" s="25"/>
      <c r="AZ65" s="25"/>
      <c r="BA65" s="25"/>
      <c r="BB65" s="25"/>
      <c r="BC65" s="25"/>
      <c r="BD65" s="25"/>
      <c r="BE65" s="25"/>
      <c r="BF65" s="25"/>
      <c r="BG65" s="25"/>
      <c r="BH65" s="25"/>
      <c r="BI65" s="25"/>
      <c r="BJ65" s="25"/>
      <c r="BK65" s="21"/>
    </row>
    <row r="66" spans="1:66" x14ac:dyDescent="0.25">
      <c r="A66" s="11" t="s">
        <v>72</v>
      </c>
      <c r="B66" s="12" t="s">
        <v>73</v>
      </c>
      <c r="C66" s="17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16"/>
      <c r="BG66" s="16"/>
      <c r="BH66" s="16"/>
      <c r="BI66" s="16"/>
      <c r="BJ66" s="16"/>
      <c r="BK66" s="18"/>
    </row>
    <row r="67" spans="1:66" x14ac:dyDescent="0.25">
      <c r="A67" s="11" t="s">
        <v>13</v>
      </c>
      <c r="B67" s="28" t="s">
        <v>74</v>
      </c>
      <c r="C67" s="17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6">
        <v>0</v>
      </c>
      <c r="Q67" s="16">
        <v>0</v>
      </c>
      <c r="R67" s="16">
        <v>0</v>
      </c>
      <c r="S67" s="16">
        <v>0</v>
      </c>
      <c r="T67" s="16">
        <v>0</v>
      </c>
      <c r="U67" s="16">
        <v>0</v>
      </c>
      <c r="V67" s="16">
        <v>0</v>
      </c>
      <c r="W67" s="16">
        <v>0</v>
      </c>
      <c r="X67" s="16">
        <v>0</v>
      </c>
      <c r="Y67" s="16">
        <v>0</v>
      </c>
      <c r="Z67" s="16">
        <v>0</v>
      </c>
      <c r="AA67" s="16">
        <v>0</v>
      </c>
      <c r="AB67" s="16">
        <v>0</v>
      </c>
      <c r="AC67" s="16">
        <v>0</v>
      </c>
      <c r="AD67" s="16">
        <v>0</v>
      </c>
      <c r="AE67" s="16">
        <v>0</v>
      </c>
      <c r="AF67" s="16">
        <v>0</v>
      </c>
      <c r="AG67" s="16">
        <v>0</v>
      </c>
      <c r="AH67" s="16">
        <v>0</v>
      </c>
      <c r="AI67" s="16">
        <v>0</v>
      </c>
      <c r="AJ67" s="16">
        <v>0</v>
      </c>
      <c r="AK67" s="16">
        <v>0</v>
      </c>
      <c r="AL67" s="16">
        <v>0</v>
      </c>
      <c r="AM67" s="16">
        <v>0</v>
      </c>
      <c r="AN67" s="16">
        <v>0</v>
      </c>
      <c r="AO67" s="16">
        <v>0</v>
      </c>
      <c r="AP67" s="16">
        <v>0</v>
      </c>
      <c r="AQ67" s="16">
        <v>0</v>
      </c>
      <c r="AR67" s="16">
        <v>0</v>
      </c>
      <c r="AS67" s="16">
        <v>0</v>
      </c>
      <c r="AT67" s="16">
        <v>0</v>
      </c>
      <c r="AU67" s="16">
        <v>0</v>
      </c>
      <c r="AV67" s="16">
        <v>0</v>
      </c>
      <c r="AW67" s="16">
        <v>0</v>
      </c>
      <c r="AX67" s="16">
        <v>0</v>
      </c>
      <c r="AY67" s="16">
        <v>0</v>
      </c>
      <c r="AZ67" s="16">
        <v>0</v>
      </c>
      <c r="BA67" s="16">
        <v>0</v>
      </c>
      <c r="BB67" s="16">
        <v>0</v>
      </c>
      <c r="BC67" s="16">
        <v>0</v>
      </c>
      <c r="BD67" s="16">
        <v>0</v>
      </c>
      <c r="BE67" s="16">
        <v>0</v>
      </c>
      <c r="BF67" s="16">
        <v>0</v>
      </c>
      <c r="BG67" s="16">
        <v>0</v>
      </c>
      <c r="BH67" s="16">
        <v>0</v>
      </c>
      <c r="BI67" s="16">
        <v>0</v>
      </c>
      <c r="BJ67" s="16">
        <v>0</v>
      </c>
      <c r="BK67" s="29">
        <f>SUM(C67:BJ67)</f>
        <v>0</v>
      </c>
    </row>
    <row r="68" spans="1:66" x14ac:dyDescent="0.25">
      <c r="A68" s="11"/>
      <c r="B68" s="24" t="s">
        <v>25</v>
      </c>
      <c r="C68" s="17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6">
        <v>0</v>
      </c>
      <c r="Q68" s="16">
        <v>0</v>
      </c>
      <c r="R68" s="16">
        <v>0</v>
      </c>
      <c r="S68" s="16">
        <v>0</v>
      </c>
      <c r="T68" s="16">
        <v>0</v>
      </c>
      <c r="U68" s="16">
        <v>0</v>
      </c>
      <c r="V68" s="16">
        <v>0</v>
      </c>
      <c r="W68" s="16">
        <v>0</v>
      </c>
      <c r="X68" s="16">
        <v>0</v>
      </c>
      <c r="Y68" s="16">
        <v>0</v>
      </c>
      <c r="Z68" s="16">
        <v>0</v>
      </c>
      <c r="AA68" s="16">
        <v>0</v>
      </c>
      <c r="AB68" s="16">
        <v>0</v>
      </c>
      <c r="AC68" s="16">
        <v>0</v>
      </c>
      <c r="AD68" s="16">
        <v>0</v>
      </c>
      <c r="AE68" s="16">
        <v>0</v>
      </c>
      <c r="AF68" s="16">
        <v>0</v>
      </c>
      <c r="AG68" s="16">
        <v>0</v>
      </c>
      <c r="AH68" s="16">
        <v>0</v>
      </c>
      <c r="AI68" s="16">
        <v>0</v>
      </c>
      <c r="AJ68" s="16">
        <v>0</v>
      </c>
      <c r="AK68" s="16">
        <v>0</v>
      </c>
      <c r="AL68" s="16">
        <v>0</v>
      </c>
      <c r="AM68" s="16">
        <v>0</v>
      </c>
      <c r="AN68" s="16">
        <v>0</v>
      </c>
      <c r="AO68" s="16">
        <v>0</v>
      </c>
      <c r="AP68" s="16">
        <v>0</v>
      </c>
      <c r="AQ68" s="16">
        <v>0</v>
      </c>
      <c r="AR68" s="16">
        <v>0</v>
      </c>
      <c r="AS68" s="16">
        <v>0</v>
      </c>
      <c r="AT68" s="16">
        <v>0</v>
      </c>
      <c r="AU68" s="16">
        <v>0</v>
      </c>
      <c r="AV68" s="16">
        <v>0</v>
      </c>
      <c r="AW68" s="16">
        <v>0</v>
      </c>
      <c r="AX68" s="16">
        <v>0</v>
      </c>
      <c r="AY68" s="16">
        <v>0</v>
      </c>
      <c r="AZ68" s="16">
        <v>0</v>
      </c>
      <c r="BA68" s="16">
        <v>0</v>
      </c>
      <c r="BB68" s="16">
        <v>0</v>
      </c>
      <c r="BC68" s="16">
        <v>0</v>
      </c>
      <c r="BD68" s="16">
        <v>0</v>
      </c>
      <c r="BE68" s="16">
        <v>0</v>
      </c>
      <c r="BF68" s="16">
        <v>0</v>
      </c>
      <c r="BG68" s="16">
        <v>0</v>
      </c>
      <c r="BH68" s="16">
        <v>0</v>
      </c>
      <c r="BI68" s="16">
        <v>0</v>
      </c>
      <c r="BJ68" s="16">
        <v>0</v>
      </c>
      <c r="BK68" s="29">
        <f>SUM(C68:BJ68)</f>
        <v>0</v>
      </c>
    </row>
    <row r="69" spans="1:66" x14ac:dyDescent="0.25">
      <c r="A69" s="11"/>
      <c r="B69" s="27" t="s">
        <v>75</v>
      </c>
      <c r="C69" s="25">
        <f t="shared" ref="C69:AX69" si="12">SUM(C68)</f>
        <v>0</v>
      </c>
      <c r="D69" s="25">
        <f t="shared" si="12"/>
        <v>0</v>
      </c>
      <c r="E69" s="25">
        <f t="shared" si="12"/>
        <v>0</v>
      </c>
      <c r="F69" s="25">
        <f t="shared" si="12"/>
        <v>0</v>
      </c>
      <c r="G69" s="25">
        <f t="shared" si="12"/>
        <v>0</v>
      </c>
      <c r="H69" s="25">
        <f t="shared" si="12"/>
        <v>0</v>
      </c>
      <c r="I69" s="25">
        <f t="shared" si="12"/>
        <v>0</v>
      </c>
      <c r="J69" s="25">
        <f t="shared" si="12"/>
        <v>0</v>
      </c>
      <c r="K69" s="25">
        <f t="shared" si="12"/>
        <v>0</v>
      </c>
      <c r="L69" s="25">
        <f t="shared" si="12"/>
        <v>0</v>
      </c>
      <c r="M69" s="25">
        <f t="shared" si="12"/>
        <v>0</v>
      </c>
      <c r="N69" s="25">
        <f t="shared" si="12"/>
        <v>0</v>
      </c>
      <c r="O69" s="25">
        <f t="shared" si="12"/>
        <v>0</v>
      </c>
      <c r="P69" s="25">
        <f t="shared" si="12"/>
        <v>0</v>
      </c>
      <c r="Q69" s="25">
        <f t="shared" si="12"/>
        <v>0</v>
      </c>
      <c r="R69" s="25">
        <f t="shared" si="12"/>
        <v>0</v>
      </c>
      <c r="S69" s="25">
        <f t="shared" si="12"/>
        <v>0</v>
      </c>
      <c r="T69" s="25">
        <f t="shared" si="12"/>
        <v>0</v>
      </c>
      <c r="U69" s="25">
        <f t="shared" si="12"/>
        <v>0</v>
      </c>
      <c r="V69" s="25">
        <f t="shared" si="12"/>
        <v>0</v>
      </c>
      <c r="W69" s="25">
        <f t="shared" si="12"/>
        <v>0</v>
      </c>
      <c r="X69" s="25">
        <f t="shared" si="12"/>
        <v>0</v>
      </c>
      <c r="Y69" s="25">
        <f t="shared" si="12"/>
        <v>0</v>
      </c>
      <c r="Z69" s="25">
        <f t="shared" si="12"/>
        <v>0</v>
      </c>
      <c r="AA69" s="25">
        <f t="shared" si="12"/>
        <v>0</v>
      </c>
      <c r="AB69" s="25">
        <f t="shared" si="12"/>
        <v>0</v>
      </c>
      <c r="AC69" s="25">
        <f t="shared" si="12"/>
        <v>0</v>
      </c>
      <c r="AD69" s="25">
        <f t="shared" si="12"/>
        <v>0</v>
      </c>
      <c r="AE69" s="25">
        <f t="shared" si="12"/>
        <v>0</v>
      </c>
      <c r="AF69" s="25">
        <f t="shared" si="12"/>
        <v>0</v>
      </c>
      <c r="AG69" s="25">
        <f t="shared" si="12"/>
        <v>0</v>
      </c>
      <c r="AH69" s="25">
        <f t="shared" si="12"/>
        <v>0</v>
      </c>
      <c r="AI69" s="25">
        <f t="shared" si="12"/>
        <v>0</v>
      </c>
      <c r="AJ69" s="25">
        <f t="shared" si="12"/>
        <v>0</v>
      </c>
      <c r="AK69" s="25">
        <f t="shared" si="12"/>
        <v>0</v>
      </c>
      <c r="AL69" s="25">
        <f t="shared" si="12"/>
        <v>0</v>
      </c>
      <c r="AM69" s="25">
        <f t="shared" si="12"/>
        <v>0</v>
      </c>
      <c r="AN69" s="25">
        <f t="shared" si="12"/>
        <v>0</v>
      </c>
      <c r="AO69" s="25">
        <f t="shared" si="12"/>
        <v>0</v>
      </c>
      <c r="AP69" s="25">
        <f t="shared" si="12"/>
        <v>0</v>
      </c>
      <c r="AQ69" s="25">
        <f t="shared" si="12"/>
        <v>0</v>
      </c>
      <c r="AR69" s="25">
        <f t="shared" si="12"/>
        <v>0</v>
      </c>
      <c r="AS69" s="25">
        <f t="shared" si="12"/>
        <v>0</v>
      </c>
      <c r="AT69" s="25">
        <f t="shared" si="12"/>
        <v>0</v>
      </c>
      <c r="AU69" s="25">
        <f t="shared" si="12"/>
        <v>0</v>
      </c>
      <c r="AV69" s="25">
        <f t="shared" si="12"/>
        <v>0</v>
      </c>
      <c r="AW69" s="25">
        <f t="shared" si="12"/>
        <v>0</v>
      </c>
      <c r="AX69" s="25">
        <f t="shared" si="12"/>
        <v>0</v>
      </c>
      <c r="AY69" s="25">
        <f>SUM(AY68)</f>
        <v>0</v>
      </c>
      <c r="AZ69" s="25">
        <f t="shared" ref="AZ69:BK69" si="13">SUM(AZ68)</f>
        <v>0</v>
      </c>
      <c r="BA69" s="25">
        <f t="shared" si="13"/>
        <v>0</v>
      </c>
      <c r="BB69" s="25">
        <f t="shared" si="13"/>
        <v>0</v>
      </c>
      <c r="BC69" s="25">
        <f t="shared" si="13"/>
        <v>0</v>
      </c>
      <c r="BD69" s="25">
        <f t="shared" si="13"/>
        <v>0</v>
      </c>
      <c r="BE69" s="25">
        <f t="shared" si="13"/>
        <v>0</v>
      </c>
      <c r="BF69" s="25">
        <f t="shared" si="13"/>
        <v>0</v>
      </c>
      <c r="BG69" s="25">
        <f t="shared" si="13"/>
        <v>0</v>
      </c>
      <c r="BH69" s="25">
        <f t="shared" si="13"/>
        <v>0</v>
      </c>
      <c r="BI69" s="25">
        <f t="shared" si="13"/>
        <v>0</v>
      </c>
      <c r="BJ69" s="25">
        <f t="shared" si="13"/>
        <v>0</v>
      </c>
      <c r="BK69" s="21">
        <f t="shared" si="13"/>
        <v>0</v>
      </c>
    </row>
    <row r="70" spans="1:66" x14ac:dyDescent="0.25">
      <c r="A70" s="11"/>
      <c r="B70" s="28"/>
      <c r="C70" s="17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16"/>
      <c r="AX70" s="16"/>
      <c r="AY70" s="16"/>
      <c r="AZ70" s="16"/>
      <c r="BA70" s="16"/>
      <c r="BB70" s="16"/>
      <c r="BC70" s="16"/>
      <c r="BD70" s="16"/>
      <c r="BE70" s="16"/>
      <c r="BF70" s="16"/>
      <c r="BG70" s="16"/>
      <c r="BH70" s="16"/>
      <c r="BI70" s="16"/>
      <c r="BJ70" s="16"/>
      <c r="BK70" s="18"/>
    </row>
    <row r="71" spans="1:66" x14ac:dyDescent="0.25">
      <c r="A71" s="11" t="s">
        <v>76</v>
      </c>
      <c r="B71" s="12" t="s">
        <v>77</v>
      </c>
      <c r="C71" s="17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16"/>
      <c r="BB71" s="16"/>
      <c r="BC71" s="16"/>
      <c r="BD71" s="16"/>
      <c r="BE71" s="16"/>
      <c r="BF71" s="16"/>
      <c r="BG71" s="16"/>
      <c r="BH71" s="16"/>
      <c r="BI71" s="16"/>
      <c r="BJ71" s="16"/>
      <c r="BK71" s="18"/>
    </row>
    <row r="72" spans="1:66" x14ac:dyDescent="0.25">
      <c r="A72" s="11" t="s">
        <v>13</v>
      </c>
      <c r="B72" s="14" t="s">
        <v>78</v>
      </c>
      <c r="C72" s="17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  <c r="BA72" s="16"/>
      <c r="BB72" s="16"/>
      <c r="BC72" s="16"/>
      <c r="BD72" s="16"/>
      <c r="BE72" s="16"/>
      <c r="BF72" s="16"/>
      <c r="BG72" s="16"/>
      <c r="BH72" s="16"/>
      <c r="BI72" s="16"/>
      <c r="BJ72" s="16"/>
      <c r="BK72" s="18"/>
    </row>
    <row r="73" spans="1:66" x14ac:dyDescent="0.25">
      <c r="A73" s="11"/>
      <c r="B73" s="24" t="s">
        <v>79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6">
        <v>0</v>
      </c>
      <c r="Q73" s="16">
        <v>0</v>
      </c>
      <c r="R73" s="16">
        <v>0</v>
      </c>
      <c r="S73" s="16">
        <v>0</v>
      </c>
      <c r="T73" s="16">
        <v>0</v>
      </c>
      <c r="U73" s="16">
        <v>0</v>
      </c>
      <c r="V73" s="16">
        <v>0</v>
      </c>
      <c r="W73" s="16">
        <v>0</v>
      </c>
      <c r="X73" s="16">
        <v>0</v>
      </c>
      <c r="Y73" s="16">
        <v>0</v>
      </c>
      <c r="Z73" s="16">
        <v>0</v>
      </c>
      <c r="AA73" s="16">
        <v>0</v>
      </c>
      <c r="AB73" s="16">
        <v>0</v>
      </c>
      <c r="AC73" s="16">
        <v>0</v>
      </c>
      <c r="AD73" s="16">
        <v>0</v>
      </c>
      <c r="AE73" s="16">
        <v>0</v>
      </c>
      <c r="AF73" s="16">
        <v>0</v>
      </c>
      <c r="AG73" s="16">
        <v>0</v>
      </c>
      <c r="AH73" s="16">
        <v>0</v>
      </c>
      <c r="AI73" s="16">
        <v>0</v>
      </c>
      <c r="AJ73" s="16">
        <v>0</v>
      </c>
      <c r="AK73" s="16">
        <v>0</v>
      </c>
      <c r="AL73" s="16">
        <v>0</v>
      </c>
      <c r="AM73" s="16">
        <v>0</v>
      </c>
      <c r="AN73" s="16">
        <v>0</v>
      </c>
      <c r="AO73" s="16">
        <v>0</v>
      </c>
      <c r="AP73" s="16">
        <v>0</v>
      </c>
      <c r="AQ73" s="17">
        <v>0</v>
      </c>
      <c r="AR73" s="17">
        <v>1.6640370099999999</v>
      </c>
      <c r="AS73" s="17">
        <v>0</v>
      </c>
      <c r="AT73" s="17">
        <v>0</v>
      </c>
      <c r="AU73" s="17">
        <v>0</v>
      </c>
      <c r="AV73" s="17">
        <v>8.37910954</v>
      </c>
      <c r="AW73" s="17">
        <v>226.95282051999999</v>
      </c>
      <c r="AX73" s="17">
        <v>0</v>
      </c>
      <c r="AY73" s="17">
        <v>0</v>
      </c>
      <c r="AZ73" s="17">
        <v>26.929920889999998</v>
      </c>
      <c r="BA73" s="17">
        <v>0</v>
      </c>
      <c r="BB73" s="17">
        <v>0</v>
      </c>
      <c r="BC73" s="17">
        <v>0</v>
      </c>
      <c r="BD73" s="17">
        <v>0</v>
      </c>
      <c r="BE73" s="17">
        <v>0</v>
      </c>
      <c r="BF73" s="17">
        <v>5.0175947599999997</v>
      </c>
      <c r="BG73" s="17">
        <v>0.13092187999999999</v>
      </c>
      <c r="BH73" s="17">
        <v>0</v>
      </c>
      <c r="BI73" s="17">
        <v>0</v>
      </c>
      <c r="BJ73" s="17">
        <v>8.2543862099999998</v>
      </c>
      <c r="BK73" s="18">
        <f>SUM(C73:BJ73)</f>
        <v>277.32879080999999</v>
      </c>
      <c r="BM73" s="30"/>
      <c r="BN73" s="5"/>
    </row>
    <row r="74" spans="1:66" x14ac:dyDescent="0.25">
      <c r="A74" s="11"/>
      <c r="B74" s="19" t="s">
        <v>18</v>
      </c>
      <c r="C74" s="20">
        <f>SUM(C73)</f>
        <v>0</v>
      </c>
      <c r="D74" s="20">
        <f t="shared" ref="D74:BJ74" si="14">SUM(D73)</f>
        <v>0</v>
      </c>
      <c r="E74" s="20">
        <f t="shared" si="14"/>
        <v>0</v>
      </c>
      <c r="F74" s="20">
        <f t="shared" si="14"/>
        <v>0</v>
      </c>
      <c r="G74" s="20">
        <f t="shared" si="14"/>
        <v>0</v>
      </c>
      <c r="H74" s="20">
        <f t="shared" si="14"/>
        <v>0</v>
      </c>
      <c r="I74" s="20">
        <f t="shared" si="14"/>
        <v>0</v>
      </c>
      <c r="J74" s="20">
        <f t="shared" si="14"/>
        <v>0</v>
      </c>
      <c r="K74" s="20">
        <f t="shared" si="14"/>
        <v>0</v>
      </c>
      <c r="L74" s="20">
        <f t="shared" si="14"/>
        <v>0</v>
      </c>
      <c r="M74" s="20">
        <f t="shared" si="14"/>
        <v>0</v>
      </c>
      <c r="N74" s="20">
        <f t="shared" si="14"/>
        <v>0</v>
      </c>
      <c r="O74" s="20">
        <f t="shared" si="14"/>
        <v>0</v>
      </c>
      <c r="P74" s="20">
        <f t="shared" si="14"/>
        <v>0</v>
      </c>
      <c r="Q74" s="20">
        <f t="shared" si="14"/>
        <v>0</v>
      </c>
      <c r="R74" s="20">
        <f t="shared" si="14"/>
        <v>0</v>
      </c>
      <c r="S74" s="20">
        <f t="shared" si="14"/>
        <v>0</v>
      </c>
      <c r="T74" s="20">
        <f t="shared" si="14"/>
        <v>0</v>
      </c>
      <c r="U74" s="20">
        <f t="shared" si="14"/>
        <v>0</v>
      </c>
      <c r="V74" s="20">
        <f t="shared" si="14"/>
        <v>0</v>
      </c>
      <c r="W74" s="20">
        <f t="shared" si="14"/>
        <v>0</v>
      </c>
      <c r="X74" s="20">
        <f t="shared" si="14"/>
        <v>0</v>
      </c>
      <c r="Y74" s="20">
        <f t="shared" si="14"/>
        <v>0</v>
      </c>
      <c r="Z74" s="20">
        <f t="shared" si="14"/>
        <v>0</v>
      </c>
      <c r="AA74" s="20">
        <f t="shared" si="14"/>
        <v>0</v>
      </c>
      <c r="AB74" s="20">
        <f t="shared" si="14"/>
        <v>0</v>
      </c>
      <c r="AC74" s="20">
        <f t="shared" si="14"/>
        <v>0</v>
      </c>
      <c r="AD74" s="20">
        <f t="shared" si="14"/>
        <v>0</v>
      </c>
      <c r="AE74" s="20">
        <f t="shared" si="14"/>
        <v>0</v>
      </c>
      <c r="AF74" s="20">
        <f t="shared" si="14"/>
        <v>0</v>
      </c>
      <c r="AG74" s="20">
        <f t="shared" si="14"/>
        <v>0</v>
      </c>
      <c r="AH74" s="20">
        <f t="shared" si="14"/>
        <v>0</v>
      </c>
      <c r="AI74" s="20">
        <f t="shared" si="14"/>
        <v>0</v>
      </c>
      <c r="AJ74" s="20">
        <f t="shared" si="14"/>
        <v>0</v>
      </c>
      <c r="AK74" s="20">
        <f t="shared" si="14"/>
        <v>0</v>
      </c>
      <c r="AL74" s="20">
        <f t="shared" si="14"/>
        <v>0</v>
      </c>
      <c r="AM74" s="20">
        <f t="shared" si="14"/>
        <v>0</v>
      </c>
      <c r="AN74" s="20">
        <f t="shared" si="14"/>
        <v>0</v>
      </c>
      <c r="AO74" s="20">
        <f t="shared" si="14"/>
        <v>0</v>
      </c>
      <c r="AP74" s="20">
        <f t="shared" si="14"/>
        <v>0</v>
      </c>
      <c r="AQ74" s="20">
        <f t="shared" si="14"/>
        <v>0</v>
      </c>
      <c r="AR74" s="20">
        <f t="shared" si="14"/>
        <v>1.6640370099999999</v>
      </c>
      <c r="AS74" s="20">
        <f t="shared" si="14"/>
        <v>0</v>
      </c>
      <c r="AT74" s="20">
        <f t="shared" si="14"/>
        <v>0</v>
      </c>
      <c r="AU74" s="20">
        <f t="shared" si="14"/>
        <v>0</v>
      </c>
      <c r="AV74" s="20">
        <f t="shared" si="14"/>
        <v>8.37910954</v>
      </c>
      <c r="AW74" s="20">
        <f t="shared" si="14"/>
        <v>226.95282051999999</v>
      </c>
      <c r="AX74" s="20">
        <f t="shared" si="14"/>
        <v>0</v>
      </c>
      <c r="AY74" s="20">
        <f t="shared" si="14"/>
        <v>0</v>
      </c>
      <c r="AZ74" s="20">
        <f t="shared" si="14"/>
        <v>26.929920889999998</v>
      </c>
      <c r="BA74" s="20">
        <f t="shared" si="14"/>
        <v>0</v>
      </c>
      <c r="BB74" s="20">
        <f t="shared" si="14"/>
        <v>0</v>
      </c>
      <c r="BC74" s="20">
        <f t="shared" si="14"/>
        <v>0</v>
      </c>
      <c r="BD74" s="20">
        <f t="shared" si="14"/>
        <v>0</v>
      </c>
      <c r="BE74" s="20">
        <f t="shared" si="14"/>
        <v>0</v>
      </c>
      <c r="BF74" s="20">
        <f t="shared" si="14"/>
        <v>5.0175947599999997</v>
      </c>
      <c r="BG74" s="20">
        <f t="shared" si="14"/>
        <v>0.13092187999999999</v>
      </c>
      <c r="BH74" s="20">
        <f t="shared" si="14"/>
        <v>0</v>
      </c>
      <c r="BI74" s="20">
        <f t="shared" si="14"/>
        <v>0</v>
      </c>
      <c r="BJ74" s="20">
        <f t="shared" si="14"/>
        <v>8.2543862099999998</v>
      </c>
      <c r="BK74" s="21">
        <f>SUM(BK73)</f>
        <v>277.32879080999999</v>
      </c>
      <c r="BM74" s="30"/>
      <c r="BN74" s="5"/>
    </row>
    <row r="75" spans="1:66" x14ac:dyDescent="0.25">
      <c r="A75" s="11" t="s">
        <v>19</v>
      </c>
      <c r="B75" s="14" t="s">
        <v>80</v>
      </c>
      <c r="C75" s="17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6"/>
      <c r="AZ75" s="16"/>
      <c r="BA75" s="16"/>
      <c r="BB75" s="16"/>
      <c r="BC75" s="16"/>
      <c r="BD75" s="16"/>
      <c r="BE75" s="16"/>
      <c r="BF75" s="16"/>
      <c r="BG75" s="16"/>
      <c r="BH75" s="16"/>
      <c r="BI75" s="16"/>
      <c r="BJ75" s="16"/>
      <c r="BK75" s="18"/>
    </row>
    <row r="76" spans="1:66" x14ac:dyDescent="0.25">
      <c r="A76" s="11"/>
      <c r="B76" s="24" t="s">
        <v>81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6">
        <v>0</v>
      </c>
      <c r="Q76" s="16">
        <v>0</v>
      </c>
      <c r="R76" s="16">
        <v>0</v>
      </c>
      <c r="S76" s="16">
        <v>0</v>
      </c>
      <c r="T76" s="16">
        <v>0</v>
      </c>
      <c r="U76" s="16">
        <v>0</v>
      </c>
      <c r="V76" s="16">
        <v>0</v>
      </c>
      <c r="W76" s="16">
        <v>0</v>
      </c>
      <c r="X76" s="16">
        <v>0</v>
      </c>
      <c r="Y76" s="16">
        <v>0</v>
      </c>
      <c r="Z76" s="16">
        <v>0</v>
      </c>
      <c r="AA76" s="16">
        <v>0</v>
      </c>
      <c r="AB76" s="16">
        <v>0</v>
      </c>
      <c r="AC76" s="16">
        <v>0</v>
      </c>
      <c r="AD76" s="16">
        <v>0</v>
      </c>
      <c r="AE76" s="16">
        <v>0</v>
      </c>
      <c r="AF76" s="16">
        <v>0</v>
      </c>
      <c r="AG76" s="16">
        <v>0</v>
      </c>
      <c r="AH76" s="16">
        <v>0</v>
      </c>
      <c r="AI76" s="16">
        <v>0</v>
      </c>
      <c r="AJ76" s="16">
        <v>0</v>
      </c>
      <c r="AK76" s="16">
        <v>0</v>
      </c>
      <c r="AL76" s="16">
        <v>0</v>
      </c>
      <c r="AM76" s="16">
        <v>0</v>
      </c>
      <c r="AN76" s="16">
        <v>0</v>
      </c>
      <c r="AO76" s="16">
        <v>0</v>
      </c>
      <c r="AP76" s="16">
        <v>0</v>
      </c>
      <c r="AQ76" s="17">
        <v>0</v>
      </c>
      <c r="AR76" s="17">
        <v>5.5588619999999998E-2</v>
      </c>
      <c r="AS76" s="17">
        <v>0</v>
      </c>
      <c r="AT76" s="17">
        <v>0</v>
      </c>
      <c r="AU76" s="17">
        <v>0</v>
      </c>
      <c r="AV76" s="17">
        <v>1.2149466200000001</v>
      </c>
      <c r="AW76" s="17">
        <v>87.34810512</v>
      </c>
      <c r="AX76" s="17">
        <v>0</v>
      </c>
      <c r="AY76" s="17">
        <v>0</v>
      </c>
      <c r="AZ76" s="17">
        <v>2.0182944900000002</v>
      </c>
      <c r="BA76" s="17">
        <v>0</v>
      </c>
      <c r="BB76" s="17">
        <v>0</v>
      </c>
      <c r="BC76" s="17">
        <v>0</v>
      </c>
      <c r="BD76" s="17">
        <v>0</v>
      </c>
      <c r="BE76" s="17">
        <v>0</v>
      </c>
      <c r="BF76" s="17">
        <v>0.68897712</v>
      </c>
      <c r="BG76" s="17">
        <v>0.11610342999999999</v>
      </c>
      <c r="BH76" s="17">
        <v>0</v>
      </c>
      <c r="BI76" s="17">
        <v>0</v>
      </c>
      <c r="BJ76" s="17">
        <v>0.74476284000000004</v>
      </c>
      <c r="BK76" s="18">
        <f>SUM(C76:BJ76)</f>
        <v>92.18677824000001</v>
      </c>
    </row>
    <row r="77" spans="1:66" x14ac:dyDescent="0.25">
      <c r="A77" s="11"/>
      <c r="B77" s="19" t="s">
        <v>22</v>
      </c>
      <c r="C77" s="20">
        <f>SUM(C76)</f>
        <v>0</v>
      </c>
      <c r="D77" s="20">
        <f t="shared" ref="D77:BJ77" si="15">SUM(D76)</f>
        <v>0</v>
      </c>
      <c r="E77" s="20">
        <f t="shared" si="15"/>
        <v>0</v>
      </c>
      <c r="F77" s="20">
        <f t="shared" si="15"/>
        <v>0</v>
      </c>
      <c r="G77" s="20">
        <f t="shared" si="15"/>
        <v>0</v>
      </c>
      <c r="H77" s="20">
        <f t="shared" si="15"/>
        <v>0</v>
      </c>
      <c r="I77" s="20">
        <f t="shared" si="15"/>
        <v>0</v>
      </c>
      <c r="J77" s="20">
        <f t="shared" si="15"/>
        <v>0</v>
      </c>
      <c r="K77" s="20">
        <f t="shared" si="15"/>
        <v>0</v>
      </c>
      <c r="L77" s="20">
        <f t="shared" si="15"/>
        <v>0</v>
      </c>
      <c r="M77" s="20">
        <f t="shared" si="15"/>
        <v>0</v>
      </c>
      <c r="N77" s="20">
        <f t="shared" si="15"/>
        <v>0</v>
      </c>
      <c r="O77" s="20">
        <f t="shared" si="15"/>
        <v>0</v>
      </c>
      <c r="P77" s="20">
        <f t="shared" si="15"/>
        <v>0</v>
      </c>
      <c r="Q77" s="20">
        <f t="shared" si="15"/>
        <v>0</v>
      </c>
      <c r="R77" s="20">
        <f t="shared" si="15"/>
        <v>0</v>
      </c>
      <c r="S77" s="20">
        <f t="shared" si="15"/>
        <v>0</v>
      </c>
      <c r="T77" s="20">
        <f t="shared" si="15"/>
        <v>0</v>
      </c>
      <c r="U77" s="20">
        <f t="shared" si="15"/>
        <v>0</v>
      </c>
      <c r="V77" s="20">
        <f t="shared" si="15"/>
        <v>0</v>
      </c>
      <c r="W77" s="20">
        <f t="shared" si="15"/>
        <v>0</v>
      </c>
      <c r="X77" s="20">
        <f t="shared" si="15"/>
        <v>0</v>
      </c>
      <c r="Y77" s="20">
        <f t="shared" si="15"/>
        <v>0</v>
      </c>
      <c r="Z77" s="20">
        <f t="shared" si="15"/>
        <v>0</v>
      </c>
      <c r="AA77" s="20">
        <f t="shared" si="15"/>
        <v>0</v>
      </c>
      <c r="AB77" s="20">
        <f t="shared" si="15"/>
        <v>0</v>
      </c>
      <c r="AC77" s="20">
        <f t="shared" si="15"/>
        <v>0</v>
      </c>
      <c r="AD77" s="20">
        <f t="shared" si="15"/>
        <v>0</v>
      </c>
      <c r="AE77" s="20">
        <f t="shared" si="15"/>
        <v>0</v>
      </c>
      <c r="AF77" s="20">
        <f t="shared" si="15"/>
        <v>0</v>
      </c>
      <c r="AG77" s="20">
        <f t="shared" si="15"/>
        <v>0</v>
      </c>
      <c r="AH77" s="20">
        <f t="shared" si="15"/>
        <v>0</v>
      </c>
      <c r="AI77" s="20">
        <f t="shared" si="15"/>
        <v>0</v>
      </c>
      <c r="AJ77" s="20">
        <f t="shared" si="15"/>
        <v>0</v>
      </c>
      <c r="AK77" s="20">
        <f t="shared" si="15"/>
        <v>0</v>
      </c>
      <c r="AL77" s="20">
        <f t="shared" si="15"/>
        <v>0</v>
      </c>
      <c r="AM77" s="20">
        <f t="shared" si="15"/>
        <v>0</v>
      </c>
      <c r="AN77" s="20">
        <f t="shared" si="15"/>
        <v>0</v>
      </c>
      <c r="AO77" s="20">
        <f t="shared" si="15"/>
        <v>0</v>
      </c>
      <c r="AP77" s="20">
        <f t="shared" si="15"/>
        <v>0</v>
      </c>
      <c r="AQ77" s="20">
        <f t="shared" si="15"/>
        <v>0</v>
      </c>
      <c r="AR77" s="20">
        <f t="shared" si="15"/>
        <v>5.5588619999999998E-2</v>
      </c>
      <c r="AS77" s="20">
        <f t="shared" si="15"/>
        <v>0</v>
      </c>
      <c r="AT77" s="20">
        <f t="shared" si="15"/>
        <v>0</v>
      </c>
      <c r="AU77" s="20">
        <f t="shared" si="15"/>
        <v>0</v>
      </c>
      <c r="AV77" s="20">
        <f t="shared" si="15"/>
        <v>1.2149466200000001</v>
      </c>
      <c r="AW77" s="20">
        <f t="shared" si="15"/>
        <v>87.34810512</v>
      </c>
      <c r="AX77" s="20">
        <f t="shared" si="15"/>
        <v>0</v>
      </c>
      <c r="AY77" s="20">
        <f t="shared" si="15"/>
        <v>0</v>
      </c>
      <c r="AZ77" s="20">
        <f t="shared" si="15"/>
        <v>2.0182944900000002</v>
      </c>
      <c r="BA77" s="20">
        <f t="shared" si="15"/>
        <v>0</v>
      </c>
      <c r="BB77" s="20">
        <f t="shared" si="15"/>
        <v>0</v>
      </c>
      <c r="BC77" s="20">
        <f t="shared" si="15"/>
        <v>0</v>
      </c>
      <c r="BD77" s="20">
        <f t="shared" si="15"/>
        <v>0</v>
      </c>
      <c r="BE77" s="20">
        <f t="shared" si="15"/>
        <v>0</v>
      </c>
      <c r="BF77" s="20">
        <f t="shared" si="15"/>
        <v>0.68897712</v>
      </c>
      <c r="BG77" s="20">
        <f t="shared" si="15"/>
        <v>0.11610342999999999</v>
      </c>
      <c r="BH77" s="20">
        <f t="shared" si="15"/>
        <v>0</v>
      </c>
      <c r="BI77" s="20">
        <f t="shared" si="15"/>
        <v>0</v>
      </c>
      <c r="BJ77" s="20">
        <f t="shared" si="15"/>
        <v>0.74476284000000004</v>
      </c>
      <c r="BK77" s="21">
        <f>SUM(BK76)</f>
        <v>92.18677824000001</v>
      </c>
    </row>
    <row r="78" spans="1:66" x14ac:dyDescent="0.25">
      <c r="A78" s="11"/>
      <c r="B78" s="27" t="s">
        <v>71</v>
      </c>
      <c r="C78" s="25">
        <f t="shared" ref="C78:BK78" si="16">+C77+C74</f>
        <v>0</v>
      </c>
      <c r="D78" s="25">
        <f t="shared" si="16"/>
        <v>0</v>
      </c>
      <c r="E78" s="25">
        <f t="shared" si="16"/>
        <v>0</v>
      </c>
      <c r="F78" s="25">
        <f t="shared" si="16"/>
        <v>0</v>
      </c>
      <c r="G78" s="25">
        <f t="shared" si="16"/>
        <v>0</v>
      </c>
      <c r="H78" s="25">
        <f t="shared" si="16"/>
        <v>0</v>
      </c>
      <c r="I78" s="25">
        <f t="shared" si="16"/>
        <v>0</v>
      </c>
      <c r="J78" s="25">
        <f t="shared" si="16"/>
        <v>0</v>
      </c>
      <c r="K78" s="25">
        <f t="shared" si="16"/>
        <v>0</v>
      </c>
      <c r="L78" s="25">
        <f t="shared" si="16"/>
        <v>0</v>
      </c>
      <c r="M78" s="25">
        <f t="shared" si="16"/>
        <v>0</v>
      </c>
      <c r="N78" s="25">
        <f t="shared" si="16"/>
        <v>0</v>
      </c>
      <c r="O78" s="25">
        <f t="shared" si="16"/>
        <v>0</v>
      </c>
      <c r="P78" s="25">
        <f t="shared" si="16"/>
        <v>0</v>
      </c>
      <c r="Q78" s="25">
        <f t="shared" si="16"/>
        <v>0</v>
      </c>
      <c r="R78" s="25">
        <f t="shared" si="16"/>
        <v>0</v>
      </c>
      <c r="S78" s="25">
        <f t="shared" si="16"/>
        <v>0</v>
      </c>
      <c r="T78" s="25">
        <f t="shared" si="16"/>
        <v>0</v>
      </c>
      <c r="U78" s="25">
        <f t="shared" si="16"/>
        <v>0</v>
      </c>
      <c r="V78" s="25">
        <f t="shared" si="16"/>
        <v>0</v>
      </c>
      <c r="W78" s="25">
        <f t="shared" si="16"/>
        <v>0</v>
      </c>
      <c r="X78" s="25">
        <f t="shared" si="16"/>
        <v>0</v>
      </c>
      <c r="Y78" s="25">
        <f t="shared" si="16"/>
        <v>0</v>
      </c>
      <c r="Z78" s="25">
        <f t="shared" si="16"/>
        <v>0</v>
      </c>
      <c r="AA78" s="25">
        <f t="shared" si="16"/>
        <v>0</v>
      </c>
      <c r="AB78" s="25">
        <f t="shared" si="16"/>
        <v>0</v>
      </c>
      <c r="AC78" s="25">
        <f t="shared" si="16"/>
        <v>0</v>
      </c>
      <c r="AD78" s="25">
        <f t="shared" si="16"/>
        <v>0</v>
      </c>
      <c r="AE78" s="25">
        <f t="shared" si="16"/>
        <v>0</v>
      </c>
      <c r="AF78" s="25">
        <f t="shared" si="16"/>
        <v>0</v>
      </c>
      <c r="AG78" s="25">
        <f t="shared" si="16"/>
        <v>0</v>
      </c>
      <c r="AH78" s="25">
        <f t="shared" si="16"/>
        <v>0</v>
      </c>
      <c r="AI78" s="25">
        <f t="shared" si="16"/>
        <v>0</v>
      </c>
      <c r="AJ78" s="25">
        <f t="shared" si="16"/>
        <v>0</v>
      </c>
      <c r="AK78" s="25">
        <f t="shared" si="16"/>
        <v>0</v>
      </c>
      <c r="AL78" s="25">
        <f t="shared" si="16"/>
        <v>0</v>
      </c>
      <c r="AM78" s="25">
        <f t="shared" si="16"/>
        <v>0</v>
      </c>
      <c r="AN78" s="25">
        <f t="shared" si="16"/>
        <v>0</v>
      </c>
      <c r="AO78" s="25">
        <f t="shared" si="16"/>
        <v>0</v>
      </c>
      <c r="AP78" s="25">
        <f t="shared" si="16"/>
        <v>0</v>
      </c>
      <c r="AQ78" s="25">
        <f t="shared" si="16"/>
        <v>0</v>
      </c>
      <c r="AR78" s="25">
        <f t="shared" si="16"/>
        <v>1.7196256299999999</v>
      </c>
      <c r="AS78" s="25">
        <f t="shared" si="16"/>
        <v>0</v>
      </c>
      <c r="AT78" s="25">
        <f t="shared" si="16"/>
        <v>0</v>
      </c>
      <c r="AU78" s="25">
        <f t="shared" si="16"/>
        <v>0</v>
      </c>
      <c r="AV78" s="25">
        <f t="shared" si="16"/>
        <v>9.5940561600000009</v>
      </c>
      <c r="AW78" s="25">
        <f t="shared" si="16"/>
        <v>314.30092564</v>
      </c>
      <c r="AX78" s="25">
        <f t="shared" si="16"/>
        <v>0</v>
      </c>
      <c r="AY78" s="25">
        <f t="shared" si="16"/>
        <v>0</v>
      </c>
      <c r="AZ78" s="25">
        <f t="shared" si="16"/>
        <v>28.948215379999997</v>
      </c>
      <c r="BA78" s="25">
        <f t="shared" si="16"/>
        <v>0</v>
      </c>
      <c r="BB78" s="25">
        <f t="shared" si="16"/>
        <v>0</v>
      </c>
      <c r="BC78" s="25">
        <f t="shared" si="16"/>
        <v>0</v>
      </c>
      <c r="BD78" s="25">
        <f t="shared" si="16"/>
        <v>0</v>
      </c>
      <c r="BE78" s="25">
        <f t="shared" si="16"/>
        <v>0</v>
      </c>
      <c r="BF78" s="25">
        <f t="shared" si="16"/>
        <v>5.7065718799999994</v>
      </c>
      <c r="BG78" s="25">
        <f t="shared" si="16"/>
        <v>0.24702531</v>
      </c>
      <c r="BH78" s="25">
        <f t="shared" si="16"/>
        <v>0</v>
      </c>
      <c r="BI78" s="25">
        <f t="shared" si="16"/>
        <v>0</v>
      </c>
      <c r="BJ78" s="25">
        <f t="shared" si="16"/>
        <v>8.9991490499999998</v>
      </c>
      <c r="BK78" s="21">
        <f t="shared" si="16"/>
        <v>369.51556905000001</v>
      </c>
    </row>
    <row r="79" spans="1:66" x14ac:dyDescent="0.25">
      <c r="A79" s="11"/>
      <c r="B79" s="28"/>
      <c r="C79" s="17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C79" s="16"/>
      <c r="BD79" s="16"/>
      <c r="BE79" s="16"/>
      <c r="BF79" s="16"/>
      <c r="BG79" s="16"/>
      <c r="BH79" s="16"/>
      <c r="BI79" s="16"/>
      <c r="BJ79" s="16"/>
      <c r="BK79" s="18"/>
    </row>
    <row r="80" spans="1:66" x14ac:dyDescent="0.25">
      <c r="A80" s="11" t="s">
        <v>82</v>
      </c>
      <c r="B80" s="12" t="s">
        <v>83</v>
      </c>
      <c r="C80" s="17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  <c r="AZ80" s="16"/>
      <c r="BA80" s="16"/>
      <c r="BB80" s="16"/>
      <c r="BC80" s="16"/>
      <c r="BD80" s="16"/>
      <c r="BE80" s="16"/>
      <c r="BF80" s="16"/>
      <c r="BG80" s="16"/>
      <c r="BH80" s="16"/>
      <c r="BI80" s="16"/>
      <c r="BJ80" s="16"/>
      <c r="BK80" s="18"/>
    </row>
    <row r="81" spans="1:66" x14ac:dyDescent="0.25">
      <c r="A81" s="11"/>
      <c r="B81" s="22" t="s">
        <v>84</v>
      </c>
      <c r="C81" s="17">
        <v>0</v>
      </c>
      <c r="D81" s="17">
        <v>0.82918612000000003</v>
      </c>
      <c r="E81" s="17">
        <v>0</v>
      </c>
      <c r="F81" s="17">
        <v>0</v>
      </c>
      <c r="G81" s="17">
        <v>0</v>
      </c>
      <c r="H81" s="17">
        <v>37.491299159999997</v>
      </c>
      <c r="I81" s="17">
        <v>43.252445340000001</v>
      </c>
      <c r="J81" s="17">
        <v>0</v>
      </c>
      <c r="K81" s="17">
        <v>0</v>
      </c>
      <c r="L81" s="17">
        <v>98.806867909999994</v>
      </c>
      <c r="M81" s="17">
        <v>0</v>
      </c>
      <c r="N81" s="17">
        <v>0</v>
      </c>
      <c r="O81" s="17">
        <v>0</v>
      </c>
      <c r="P81" s="17">
        <v>0</v>
      </c>
      <c r="Q81" s="17">
        <v>0</v>
      </c>
      <c r="R81" s="17">
        <v>13.7728214</v>
      </c>
      <c r="S81" s="17">
        <v>0.14902067999999999</v>
      </c>
      <c r="T81" s="17">
        <v>0</v>
      </c>
      <c r="U81" s="17">
        <v>0</v>
      </c>
      <c r="V81" s="17">
        <v>9.5301037399999995</v>
      </c>
      <c r="W81" s="17">
        <v>0</v>
      </c>
      <c r="X81" s="17">
        <v>0</v>
      </c>
      <c r="Y81" s="17">
        <v>0</v>
      </c>
      <c r="Z81" s="17">
        <v>0</v>
      </c>
      <c r="AA81" s="17">
        <v>0</v>
      </c>
      <c r="AB81" s="17">
        <v>0.35164371999999999</v>
      </c>
      <c r="AC81" s="17">
        <v>0</v>
      </c>
      <c r="AD81" s="17">
        <v>0</v>
      </c>
      <c r="AE81" s="17">
        <v>0</v>
      </c>
      <c r="AF81" s="17">
        <v>0.31053304999999998</v>
      </c>
      <c r="AG81" s="17">
        <v>0</v>
      </c>
      <c r="AH81" s="17">
        <v>0</v>
      </c>
      <c r="AI81" s="17">
        <v>0</v>
      </c>
      <c r="AJ81" s="17">
        <v>0</v>
      </c>
      <c r="AK81" s="17">
        <v>0</v>
      </c>
      <c r="AL81" s="17">
        <v>4.0518749999999999E-2</v>
      </c>
      <c r="AM81" s="17">
        <v>0</v>
      </c>
      <c r="AN81" s="17">
        <v>0</v>
      </c>
      <c r="AO81" s="17">
        <v>0</v>
      </c>
      <c r="AP81" s="17">
        <v>0</v>
      </c>
      <c r="AQ81" s="17">
        <v>0</v>
      </c>
      <c r="AR81" s="17">
        <v>0</v>
      </c>
      <c r="AS81" s="17">
        <v>0</v>
      </c>
      <c r="AT81" s="17">
        <v>0</v>
      </c>
      <c r="AU81" s="17">
        <v>0</v>
      </c>
      <c r="AV81" s="17">
        <v>42.39248516</v>
      </c>
      <c r="AW81" s="17">
        <v>17.976947670000001</v>
      </c>
      <c r="AX81" s="17">
        <v>0</v>
      </c>
      <c r="AY81" s="17">
        <v>0</v>
      </c>
      <c r="AZ81" s="17">
        <v>68.315041890000003</v>
      </c>
      <c r="BA81" s="17">
        <v>0</v>
      </c>
      <c r="BB81" s="17">
        <v>0</v>
      </c>
      <c r="BC81" s="17">
        <v>0</v>
      </c>
      <c r="BD81" s="17">
        <v>0</v>
      </c>
      <c r="BE81" s="17">
        <v>0</v>
      </c>
      <c r="BF81" s="17">
        <v>9.2223857200000001</v>
      </c>
      <c r="BG81" s="17">
        <v>0.46329806000000001</v>
      </c>
      <c r="BH81" s="17">
        <v>0</v>
      </c>
      <c r="BI81" s="17">
        <v>0</v>
      </c>
      <c r="BJ81" s="17">
        <v>9.3175634299999999</v>
      </c>
      <c r="BK81" s="18">
        <f>SUM(C81:BJ81)</f>
        <v>352.22216179999992</v>
      </c>
    </row>
    <row r="82" spans="1:66" x14ac:dyDescent="0.25">
      <c r="A82" s="11"/>
      <c r="B82" s="22" t="s">
        <v>85</v>
      </c>
      <c r="C82" s="17">
        <v>0</v>
      </c>
      <c r="D82" s="17">
        <v>0.85048917000000002</v>
      </c>
      <c r="E82" s="17">
        <v>0</v>
      </c>
      <c r="F82" s="17">
        <v>0</v>
      </c>
      <c r="G82" s="17">
        <v>0</v>
      </c>
      <c r="H82" s="17">
        <v>12.803425580000001</v>
      </c>
      <c r="I82" s="17">
        <v>13.978090999999999</v>
      </c>
      <c r="J82" s="17">
        <v>0</v>
      </c>
      <c r="K82" s="17">
        <v>0</v>
      </c>
      <c r="L82" s="17">
        <v>38.306041489999998</v>
      </c>
      <c r="M82" s="17">
        <v>0</v>
      </c>
      <c r="N82" s="17">
        <v>0</v>
      </c>
      <c r="O82" s="17">
        <v>0</v>
      </c>
      <c r="P82" s="17">
        <v>0</v>
      </c>
      <c r="Q82" s="17">
        <v>0</v>
      </c>
      <c r="R82" s="17">
        <v>5.2442512199999998</v>
      </c>
      <c r="S82" s="17">
        <v>8.1049099999999999E-2</v>
      </c>
      <c r="T82" s="17">
        <v>0</v>
      </c>
      <c r="U82" s="17">
        <v>0</v>
      </c>
      <c r="V82" s="17">
        <v>1.5994681900000001</v>
      </c>
      <c r="W82" s="17">
        <v>0</v>
      </c>
      <c r="X82" s="17">
        <v>0</v>
      </c>
      <c r="Y82" s="17">
        <v>0</v>
      </c>
      <c r="Z82" s="17">
        <v>0</v>
      </c>
      <c r="AA82" s="17">
        <v>0</v>
      </c>
      <c r="AB82" s="17">
        <v>0</v>
      </c>
      <c r="AC82" s="17">
        <v>0</v>
      </c>
      <c r="AD82" s="17">
        <v>0</v>
      </c>
      <c r="AE82" s="17">
        <v>0</v>
      </c>
      <c r="AF82" s="17">
        <v>0</v>
      </c>
      <c r="AG82" s="17">
        <v>0</v>
      </c>
      <c r="AH82" s="17">
        <v>0</v>
      </c>
      <c r="AI82" s="17">
        <v>0</v>
      </c>
      <c r="AJ82" s="17">
        <v>0</v>
      </c>
      <c r="AK82" s="17">
        <v>0</v>
      </c>
      <c r="AL82" s="17">
        <v>0</v>
      </c>
      <c r="AM82" s="17">
        <v>0</v>
      </c>
      <c r="AN82" s="17">
        <v>0</v>
      </c>
      <c r="AO82" s="17">
        <v>0</v>
      </c>
      <c r="AP82" s="17">
        <v>0</v>
      </c>
      <c r="AQ82" s="17">
        <v>0</v>
      </c>
      <c r="AR82" s="17">
        <v>0</v>
      </c>
      <c r="AS82" s="17">
        <v>0</v>
      </c>
      <c r="AT82" s="17">
        <v>0</v>
      </c>
      <c r="AU82" s="17">
        <v>0</v>
      </c>
      <c r="AV82" s="17">
        <v>51.707998840000002</v>
      </c>
      <c r="AW82" s="17">
        <v>16.136921449999999</v>
      </c>
      <c r="AX82" s="17">
        <v>0</v>
      </c>
      <c r="AY82" s="17">
        <v>0</v>
      </c>
      <c r="AZ82" s="17">
        <v>98.871784680000005</v>
      </c>
      <c r="BA82" s="17">
        <v>0</v>
      </c>
      <c r="BB82" s="17">
        <v>0</v>
      </c>
      <c r="BC82" s="17">
        <v>0</v>
      </c>
      <c r="BD82" s="17">
        <v>0</v>
      </c>
      <c r="BE82" s="17">
        <v>0</v>
      </c>
      <c r="BF82" s="17">
        <v>17.671661889999999</v>
      </c>
      <c r="BG82" s="17">
        <v>1.5092848400000001</v>
      </c>
      <c r="BH82" s="17">
        <v>0</v>
      </c>
      <c r="BI82" s="17">
        <v>0</v>
      </c>
      <c r="BJ82" s="17">
        <v>10.13590529</v>
      </c>
      <c r="BK82" s="18">
        <f>SUM(C82:BJ82)</f>
        <v>268.89637274</v>
      </c>
    </row>
    <row r="83" spans="1:66" x14ac:dyDescent="0.25">
      <c r="A83" s="11"/>
      <c r="B83" s="22" t="s">
        <v>86</v>
      </c>
      <c r="C83" s="17">
        <v>0</v>
      </c>
      <c r="D83" s="17">
        <v>0.54916525000000005</v>
      </c>
      <c r="E83" s="17">
        <v>0</v>
      </c>
      <c r="F83" s="17">
        <v>0</v>
      </c>
      <c r="G83" s="17">
        <v>0</v>
      </c>
      <c r="H83" s="17">
        <v>7.1130494799999999</v>
      </c>
      <c r="I83" s="17">
        <v>0.50955947000000001</v>
      </c>
      <c r="J83" s="17">
        <v>0</v>
      </c>
      <c r="K83" s="17">
        <v>0</v>
      </c>
      <c r="L83" s="17">
        <v>9.6956305700000005</v>
      </c>
      <c r="M83" s="17">
        <v>0</v>
      </c>
      <c r="N83" s="17">
        <v>0</v>
      </c>
      <c r="O83" s="17">
        <v>0</v>
      </c>
      <c r="P83" s="17">
        <v>0</v>
      </c>
      <c r="Q83" s="17">
        <v>0</v>
      </c>
      <c r="R83" s="17">
        <v>3.57132125</v>
      </c>
      <c r="S83" s="17">
        <v>1.70878E-3</v>
      </c>
      <c r="T83" s="17">
        <v>0</v>
      </c>
      <c r="U83" s="17">
        <v>0</v>
      </c>
      <c r="V83" s="17">
        <v>1.0827584400000001</v>
      </c>
      <c r="W83" s="17">
        <v>0</v>
      </c>
      <c r="X83" s="17">
        <v>0</v>
      </c>
      <c r="Y83" s="17">
        <v>0</v>
      </c>
      <c r="Z83" s="17">
        <v>0</v>
      </c>
      <c r="AA83" s="17">
        <v>0</v>
      </c>
      <c r="AB83" s="17">
        <v>0</v>
      </c>
      <c r="AC83" s="17">
        <v>0</v>
      </c>
      <c r="AD83" s="17">
        <v>0</v>
      </c>
      <c r="AE83" s="17">
        <v>0</v>
      </c>
      <c r="AF83" s="17">
        <v>0</v>
      </c>
      <c r="AG83" s="17">
        <v>0</v>
      </c>
      <c r="AH83" s="17">
        <v>0</v>
      </c>
      <c r="AI83" s="17">
        <v>0</v>
      </c>
      <c r="AJ83" s="17">
        <v>0</v>
      </c>
      <c r="AK83" s="17">
        <v>0</v>
      </c>
      <c r="AL83" s="17">
        <v>0</v>
      </c>
      <c r="AM83" s="17">
        <v>0</v>
      </c>
      <c r="AN83" s="17">
        <v>0</v>
      </c>
      <c r="AO83" s="17">
        <v>0</v>
      </c>
      <c r="AP83" s="17">
        <v>0</v>
      </c>
      <c r="AQ83" s="17">
        <v>0</v>
      </c>
      <c r="AR83" s="17">
        <v>0</v>
      </c>
      <c r="AS83" s="17">
        <v>0</v>
      </c>
      <c r="AT83" s="17">
        <v>0</v>
      </c>
      <c r="AU83" s="17">
        <v>0</v>
      </c>
      <c r="AV83" s="17">
        <v>6.1731776500000004</v>
      </c>
      <c r="AW83" s="17">
        <v>0.19982230000000001</v>
      </c>
      <c r="AX83" s="17">
        <v>0</v>
      </c>
      <c r="AY83" s="17">
        <v>0</v>
      </c>
      <c r="AZ83" s="17">
        <v>7.7407125499999996</v>
      </c>
      <c r="BA83" s="17">
        <v>0</v>
      </c>
      <c r="BB83" s="17">
        <v>0</v>
      </c>
      <c r="BC83" s="17">
        <v>0</v>
      </c>
      <c r="BD83" s="17">
        <v>0</v>
      </c>
      <c r="BE83" s="17">
        <v>0</v>
      </c>
      <c r="BF83" s="17">
        <v>1.53881694</v>
      </c>
      <c r="BG83" s="17">
        <v>0.18503237</v>
      </c>
      <c r="BH83" s="17">
        <v>0</v>
      </c>
      <c r="BI83" s="17">
        <v>0</v>
      </c>
      <c r="BJ83" s="17">
        <v>0.18818043000000001</v>
      </c>
      <c r="BK83" s="18">
        <f>SUM(C83:BJ83)</f>
        <v>38.548935480000004</v>
      </c>
    </row>
    <row r="84" spans="1:66" x14ac:dyDescent="0.25">
      <c r="A84" s="11"/>
      <c r="B84" s="22" t="s">
        <v>87</v>
      </c>
      <c r="C84" s="17">
        <v>0</v>
      </c>
      <c r="D84" s="17">
        <v>0.94485417000000005</v>
      </c>
      <c r="E84" s="17">
        <v>0</v>
      </c>
      <c r="F84" s="17">
        <v>0</v>
      </c>
      <c r="G84" s="17">
        <v>0</v>
      </c>
      <c r="H84" s="17">
        <v>3.9510197900000001</v>
      </c>
      <c r="I84" s="17">
        <v>0.92590936000000001</v>
      </c>
      <c r="J84" s="17">
        <v>0</v>
      </c>
      <c r="K84" s="17">
        <v>0</v>
      </c>
      <c r="L84" s="17">
        <v>12.866695959999999</v>
      </c>
      <c r="M84" s="17">
        <v>0</v>
      </c>
      <c r="N84" s="17">
        <v>0</v>
      </c>
      <c r="O84" s="17">
        <v>0</v>
      </c>
      <c r="P84" s="17">
        <v>0</v>
      </c>
      <c r="Q84" s="17">
        <v>0</v>
      </c>
      <c r="R84" s="17">
        <v>1.36166707</v>
      </c>
      <c r="S84" s="17">
        <v>0</v>
      </c>
      <c r="T84" s="17">
        <v>0</v>
      </c>
      <c r="U84" s="17">
        <v>0</v>
      </c>
      <c r="V84" s="17">
        <v>0.32769730000000002</v>
      </c>
      <c r="W84" s="17">
        <v>0</v>
      </c>
      <c r="X84" s="17">
        <v>0</v>
      </c>
      <c r="Y84" s="17">
        <v>0</v>
      </c>
      <c r="Z84" s="17">
        <v>0</v>
      </c>
      <c r="AA84" s="17">
        <v>0</v>
      </c>
      <c r="AB84" s="17">
        <v>0</v>
      </c>
      <c r="AC84" s="17">
        <v>0</v>
      </c>
      <c r="AD84" s="17">
        <v>0</v>
      </c>
      <c r="AE84" s="17">
        <v>0</v>
      </c>
      <c r="AF84" s="17">
        <v>0</v>
      </c>
      <c r="AG84" s="17">
        <v>0</v>
      </c>
      <c r="AH84" s="17">
        <v>0</v>
      </c>
      <c r="AI84" s="17">
        <v>0</v>
      </c>
      <c r="AJ84" s="17">
        <v>0</v>
      </c>
      <c r="AK84" s="17">
        <v>0</v>
      </c>
      <c r="AL84" s="17">
        <v>0</v>
      </c>
      <c r="AM84" s="17">
        <v>0</v>
      </c>
      <c r="AN84" s="17">
        <v>0</v>
      </c>
      <c r="AO84" s="17">
        <v>0</v>
      </c>
      <c r="AP84" s="17">
        <v>0</v>
      </c>
      <c r="AQ84" s="17">
        <v>0</v>
      </c>
      <c r="AR84" s="17">
        <v>0</v>
      </c>
      <c r="AS84" s="17">
        <v>0</v>
      </c>
      <c r="AT84" s="17">
        <v>0</v>
      </c>
      <c r="AU84" s="17">
        <v>0</v>
      </c>
      <c r="AV84" s="17">
        <v>3.3666906700000001</v>
      </c>
      <c r="AW84" s="17">
        <v>0.93041529999999995</v>
      </c>
      <c r="AX84" s="17">
        <v>0</v>
      </c>
      <c r="AY84" s="17">
        <v>0</v>
      </c>
      <c r="AZ84" s="17">
        <v>17.694457799999999</v>
      </c>
      <c r="BA84" s="17">
        <v>0</v>
      </c>
      <c r="BB84" s="17">
        <v>0</v>
      </c>
      <c r="BC84" s="17">
        <v>0</v>
      </c>
      <c r="BD84" s="17">
        <v>0</v>
      </c>
      <c r="BE84" s="17">
        <v>0</v>
      </c>
      <c r="BF84" s="17">
        <v>0.90845158999999998</v>
      </c>
      <c r="BG84" s="17">
        <v>0</v>
      </c>
      <c r="BH84" s="17">
        <v>0</v>
      </c>
      <c r="BI84" s="17">
        <v>0</v>
      </c>
      <c r="BJ84" s="17">
        <v>0.23377556999999999</v>
      </c>
      <c r="BK84" s="18">
        <f>SUM(C84:BJ84)</f>
        <v>43.511634579999999</v>
      </c>
    </row>
    <row r="85" spans="1:66" x14ac:dyDescent="0.25">
      <c r="A85" s="15"/>
      <c r="B85" s="27" t="s">
        <v>75</v>
      </c>
      <c r="C85" s="20">
        <f>SUM(C81:C84)</f>
        <v>0</v>
      </c>
      <c r="D85" s="20">
        <f t="shared" ref="D85:BJ85" si="17">SUM(D81:D84)</f>
        <v>3.1736947100000004</v>
      </c>
      <c r="E85" s="20">
        <f t="shared" si="17"/>
        <v>0</v>
      </c>
      <c r="F85" s="20">
        <f t="shared" si="17"/>
        <v>0</v>
      </c>
      <c r="G85" s="20">
        <f t="shared" si="17"/>
        <v>0</v>
      </c>
      <c r="H85" s="20">
        <f t="shared" si="17"/>
        <v>61.358794009999997</v>
      </c>
      <c r="I85" s="20">
        <f t="shared" si="17"/>
        <v>58.666005169999998</v>
      </c>
      <c r="J85" s="20">
        <f t="shared" si="17"/>
        <v>0</v>
      </c>
      <c r="K85" s="20">
        <f t="shared" si="17"/>
        <v>0</v>
      </c>
      <c r="L85" s="20">
        <f t="shared" si="17"/>
        <v>159.67523592999996</v>
      </c>
      <c r="M85" s="20">
        <f t="shared" si="17"/>
        <v>0</v>
      </c>
      <c r="N85" s="20">
        <f t="shared" si="17"/>
        <v>0</v>
      </c>
      <c r="O85" s="20">
        <f t="shared" si="17"/>
        <v>0</v>
      </c>
      <c r="P85" s="20">
        <f t="shared" si="17"/>
        <v>0</v>
      </c>
      <c r="Q85" s="20">
        <f t="shared" si="17"/>
        <v>0</v>
      </c>
      <c r="R85" s="20">
        <f t="shared" si="17"/>
        <v>23.95006094</v>
      </c>
      <c r="S85" s="20">
        <f t="shared" si="17"/>
        <v>0.23177855999999999</v>
      </c>
      <c r="T85" s="20">
        <f t="shared" si="17"/>
        <v>0</v>
      </c>
      <c r="U85" s="20">
        <f t="shared" si="17"/>
        <v>0</v>
      </c>
      <c r="V85" s="20">
        <f t="shared" si="17"/>
        <v>12.540027670000001</v>
      </c>
      <c r="W85" s="20">
        <f t="shared" si="17"/>
        <v>0</v>
      </c>
      <c r="X85" s="20">
        <f t="shared" si="17"/>
        <v>0</v>
      </c>
      <c r="Y85" s="20">
        <f t="shared" si="17"/>
        <v>0</v>
      </c>
      <c r="Z85" s="20">
        <f t="shared" si="17"/>
        <v>0</v>
      </c>
      <c r="AA85" s="20">
        <f t="shared" si="17"/>
        <v>0</v>
      </c>
      <c r="AB85" s="20">
        <f t="shared" si="17"/>
        <v>0.35164371999999999</v>
      </c>
      <c r="AC85" s="20">
        <f t="shared" si="17"/>
        <v>0</v>
      </c>
      <c r="AD85" s="20">
        <f t="shared" si="17"/>
        <v>0</v>
      </c>
      <c r="AE85" s="20">
        <f t="shared" si="17"/>
        <v>0</v>
      </c>
      <c r="AF85" s="20">
        <f t="shared" si="17"/>
        <v>0.31053304999999998</v>
      </c>
      <c r="AG85" s="20">
        <f t="shared" si="17"/>
        <v>0</v>
      </c>
      <c r="AH85" s="20">
        <f t="shared" si="17"/>
        <v>0</v>
      </c>
      <c r="AI85" s="20">
        <f t="shared" si="17"/>
        <v>0</v>
      </c>
      <c r="AJ85" s="20">
        <f t="shared" si="17"/>
        <v>0</v>
      </c>
      <c r="AK85" s="20">
        <f t="shared" si="17"/>
        <v>0</v>
      </c>
      <c r="AL85" s="20">
        <f t="shared" si="17"/>
        <v>4.0518749999999999E-2</v>
      </c>
      <c r="AM85" s="20">
        <f t="shared" si="17"/>
        <v>0</v>
      </c>
      <c r="AN85" s="20">
        <f t="shared" si="17"/>
        <v>0</v>
      </c>
      <c r="AO85" s="20">
        <f t="shared" si="17"/>
        <v>0</v>
      </c>
      <c r="AP85" s="20">
        <f t="shared" si="17"/>
        <v>0</v>
      </c>
      <c r="AQ85" s="20">
        <f t="shared" si="17"/>
        <v>0</v>
      </c>
      <c r="AR85" s="20">
        <f t="shared" si="17"/>
        <v>0</v>
      </c>
      <c r="AS85" s="20">
        <f t="shared" si="17"/>
        <v>0</v>
      </c>
      <c r="AT85" s="20">
        <f t="shared" si="17"/>
        <v>0</v>
      </c>
      <c r="AU85" s="20">
        <f t="shared" si="17"/>
        <v>0</v>
      </c>
      <c r="AV85" s="20">
        <f t="shared" si="17"/>
        <v>103.64035231999999</v>
      </c>
      <c r="AW85" s="20">
        <f t="shared" si="17"/>
        <v>35.244106720000005</v>
      </c>
      <c r="AX85" s="20">
        <f t="shared" si="17"/>
        <v>0</v>
      </c>
      <c r="AY85" s="20">
        <f t="shared" si="17"/>
        <v>0</v>
      </c>
      <c r="AZ85" s="20">
        <f t="shared" si="17"/>
        <v>192.62199692000002</v>
      </c>
      <c r="BA85" s="20">
        <f t="shared" si="17"/>
        <v>0</v>
      </c>
      <c r="BB85" s="20">
        <f t="shared" si="17"/>
        <v>0</v>
      </c>
      <c r="BC85" s="20">
        <f t="shared" si="17"/>
        <v>0</v>
      </c>
      <c r="BD85" s="20">
        <f t="shared" si="17"/>
        <v>0</v>
      </c>
      <c r="BE85" s="20">
        <f t="shared" si="17"/>
        <v>0</v>
      </c>
      <c r="BF85" s="20">
        <f t="shared" si="17"/>
        <v>29.34131614</v>
      </c>
      <c r="BG85" s="20">
        <f t="shared" si="17"/>
        <v>2.15761527</v>
      </c>
      <c r="BH85" s="20">
        <f t="shared" si="17"/>
        <v>0</v>
      </c>
      <c r="BI85" s="20">
        <f t="shared" si="17"/>
        <v>0</v>
      </c>
      <c r="BJ85" s="20">
        <f t="shared" si="17"/>
        <v>19.875424719999998</v>
      </c>
      <c r="BK85" s="21">
        <f>SUM(BK81:BK84)</f>
        <v>703.17910459999985</v>
      </c>
    </row>
    <row r="86" spans="1:66" x14ac:dyDescent="0.25">
      <c r="A86" s="15"/>
      <c r="B86" s="31" t="s">
        <v>88</v>
      </c>
      <c r="C86" s="20">
        <f t="shared" ref="C86:BK86" si="18">+C36+C64+C69+C78+C85</f>
        <v>0</v>
      </c>
      <c r="D86" s="20">
        <f t="shared" si="18"/>
        <v>554.69062861999998</v>
      </c>
      <c r="E86" s="20">
        <f t="shared" si="18"/>
        <v>0</v>
      </c>
      <c r="F86" s="20">
        <f t="shared" si="18"/>
        <v>0</v>
      </c>
      <c r="G86" s="20">
        <f t="shared" si="18"/>
        <v>0</v>
      </c>
      <c r="H86" s="20">
        <f t="shared" si="18"/>
        <v>3034.94905019</v>
      </c>
      <c r="I86" s="20">
        <f t="shared" si="18"/>
        <v>35915.891688150004</v>
      </c>
      <c r="J86" s="20">
        <f t="shared" si="18"/>
        <v>3453.8535871299991</v>
      </c>
      <c r="K86" s="20">
        <f t="shared" si="18"/>
        <v>7.2586460000000005E-2</v>
      </c>
      <c r="L86" s="20">
        <f t="shared" si="18"/>
        <v>10719.8157068</v>
      </c>
      <c r="M86" s="20">
        <f t="shared" si="18"/>
        <v>0</v>
      </c>
      <c r="N86" s="20">
        <f t="shared" si="18"/>
        <v>0</v>
      </c>
      <c r="O86" s="20">
        <f t="shared" si="18"/>
        <v>0</v>
      </c>
      <c r="P86" s="20">
        <f t="shared" si="18"/>
        <v>0</v>
      </c>
      <c r="Q86" s="20">
        <f t="shared" si="18"/>
        <v>0</v>
      </c>
      <c r="R86" s="20">
        <f t="shared" si="18"/>
        <v>1511.8356191600003</v>
      </c>
      <c r="S86" s="20">
        <f t="shared" si="18"/>
        <v>1179.3460125499998</v>
      </c>
      <c r="T86" s="20">
        <f t="shared" si="18"/>
        <v>26.202267770000002</v>
      </c>
      <c r="U86" s="20">
        <f t="shared" si="18"/>
        <v>0</v>
      </c>
      <c r="V86" s="20">
        <f t="shared" si="18"/>
        <v>685.32844749000003</v>
      </c>
      <c r="W86" s="20">
        <f t="shared" si="18"/>
        <v>0</v>
      </c>
      <c r="X86" s="20">
        <f t="shared" si="18"/>
        <v>0</v>
      </c>
      <c r="Y86" s="20">
        <f t="shared" si="18"/>
        <v>0</v>
      </c>
      <c r="Z86" s="20">
        <f t="shared" si="18"/>
        <v>0</v>
      </c>
      <c r="AA86" s="20">
        <f t="shared" si="18"/>
        <v>0</v>
      </c>
      <c r="AB86" s="20">
        <f t="shared" si="18"/>
        <v>11.161262219999998</v>
      </c>
      <c r="AC86" s="20">
        <f t="shared" si="18"/>
        <v>1.0600782900000001</v>
      </c>
      <c r="AD86" s="20">
        <f t="shared" si="18"/>
        <v>0</v>
      </c>
      <c r="AE86" s="20">
        <f t="shared" si="18"/>
        <v>0</v>
      </c>
      <c r="AF86" s="20">
        <f t="shared" si="18"/>
        <v>15.999664529999999</v>
      </c>
      <c r="AG86" s="20">
        <f t="shared" si="18"/>
        <v>0</v>
      </c>
      <c r="AH86" s="20">
        <f t="shared" si="18"/>
        <v>0</v>
      </c>
      <c r="AI86" s="20">
        <f t="shared" si="18"/>
        <v>0</v>
      </c>
      <c r="AJ86" s="20">
        <f t="shared" si="18"/>
        <v>0</v>
      </c>
      <c r="AK86" s="20">
        <f t="shared" si="18"/>
        <v>0</v>
      </c>
      <c r="AL86" s="20">
        <f t="shared" si="18"/>
        <v>0.43770220000000004</v>
      </c>
      <c r="AM86" s="20">
        <f t="shared" si="18"/>
        <v>0</v>
      </c>
      <c r="AN86" s="20">
        <f t="shared" si="18"/>
        <v>0</v>
      </c>
      <c r="AO86" s="20">
        <f t="shared" si="18"/>
        <v>0</v>
      </c>
      <c r="AP86" s="20">
        <f t="shared" si="18"/>
        <v>0</v>
      </c>
      <c r="AQ86" s="20">
        <f t="shared" si="18"/>
        <v>0</v>
      </c>
      <c r="AR86" s="20">
        <f t="shared" si="18"/>
        <v>1.7196256299999999</v>
      </c>
      <c r="AS86" s="20">
        <f t="shared" si="18"/>
        <v>0</v>
      </c>
      <c r="AT86" s="20">
        <f t="shared" si="18"/>
        <v>0</v>
      </c>
      <c r="AU86" s="20">
        <f t="shared" si="18"/>
        <v>0</v>
      </c>
      <c r="AV86" s="20">
        <f t="shared" si="18"/>
        <v>16163.685109159998</v>
      </c>
      <c r="AW86" s="20">
        <f t="shared" si="18"/>
        <v>8255.1209380300006</v>
      </c>
      <c r="AX86" s="20">
        <f t="shared" si="18"/>
        <v>7.6143862599999999</v>
      </c>
      <c r="AY86" s="20">
        <f t="shared" si="18"/>
        <v>0</v>
      </c>
      <c r="AZ86" s="20">
        <f t="shared" si="18"/>
        <v>24685.117691940002</v>
      </c>
      <c r="BA86" s="20">
        <f t="shared" si="18"/>
        <v>0</v>
      </c>
      <c r="BB86" s="20">
        <f t="shared" si="18"/>
        <v>0</v>
      </c>
      <c r="BC86" s="20">
        <f t="shared" si="18"/>
        <v>0</v>
      </c>
      <c r="BD86" s="20">
        <f t="shared" si="18"/>
        <v>0</v>
      </c>
      <c r="BE86" s="20">
        <f t="shared" si="18"/>
        <v>0</v>
      </c>
      <c r="BF86" s="20">
        <f t="shared" si="18"/>
        <v>5957.1023896100014</v>
      </c>
      <c r="BG86" s="20">
        <f t="shared" si="18"/>
        <v>688.99937152999996</v>
      </c>
      <c r="BH86" s="20">
        <f t="shared" si="18"/>
        <v>4.5162955399999998</v>
      </c>
      <c r="BI86" s="20">
        <f t="shared" si="18"/>
        <v>0</v>
      </c>
      <c r="BJ86" s="20">
        <f t="shared" si="18"/>
        <v>3044.8365365800005</v>
      </c>
      <c r="BK86" s="21">
        <f t="shared" si="18"/>
        <v>115919.35664583999</v>
      </c>
      <c r="BN86" s="32"/>
    </row>
    <row r="87" spans="1:66" x14ac:dyDescent="0.25">
      <c r="A87" s="15"/>
      <c r="B87" s="27"/>
      <c r="C87" s="20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25"/>
      <c r="AI87" s="25"/>
      <c r="AJ87" s="25"/>
      <c r="AK87" s="25"/>
      <c r="AL87" s="25"/>
      <c r="AM87" s="25"/>
      <c r="AN87" s="25"/>
      <c r="AO87" s="25"/>
      <c r="AP87" s="25"/>
      <c r="AQ87" s="25"/>
      <c r="AR87" s="25"/>
      <c r="AS87" s="25"/>
      <c r="AT87" s="25"/>
      <c r="AU87" s="25"/>
      <c r="AV87" s="25"/>
      <c r="AW87" s="25"/>
      <c r="AX87" s="25"/>
      <c r="AY87" s="25"/>
      <c r="AZ87" s="25"/>
      <c r="BA87" s="25"/>
      <c r="BB87" s="25"/>
      <c r="BC87" s="25"/>
      <c r="BD87" s="25"/>
      <c r="BE87" s="25"/>
      <c r="BF87" s="25"/>
      <c r="BG87" s="25"/>
      <c r="BH87" s="25"/>
      <c r="BI87" s="25"/>
      <c r="BJ87" s="25"/>
      <c r="BK87" s="21"/>
    </row>
    <row r="88" spans="1:66" x14ac:dyDescent="0.25">
      <c r="A88" s="11" t="s">
        <v>89</v>
      </c>
      <c r="B88" s="33" t="s">
        <v>90</v>
      </c>
      <c r="C88" s="17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  <c r="AZ88" s="16"/>
      <c r="BA88" s="16"/>
      <c r="BB88" s="16"/>
      <c r="BC88" s="16"/>
      <c r="BD88" s="16"/>
      <c r="BE88" s="16"/>
      <c r="BF88" s="16"/>
      <c r="BG88" s="16"/>
      <c r="BH88" s="16"/>
      <c r="BI88" s="16"/>
      <c r="BJ88" s="16"/>
      <c r="BK88" s="18"/>
    </row>
    <row r="89" spans="1:66" x14ac:dyDescent="0.25">
      <c r="A89" s="11"/>
      <c r="B89" s="22" t="s">
        <v>91</v>
      </c>
      <c r="C89" s="17">
        <v>0</v>
      </c>
      <c r="D89" s="17">
        <v>0.74506322000000003</v>
      </c>
      <c r="E89" s="17">
        <v>0</v>
      </c>
      <c r="F89" s="17">
        <v>0</v>
      </c>
      <c r="G89" s="17">
        <v>0</v>
      </c>
      <c r="H89" s="17">
        <v>21.221725769999999</v>
      </c>
      <c r="I89" s="17">
        <v>7.5587469299999999</v>
      </c>
      <c r="J89" s="17">
        <v>0</v>
      </c>
      <c r="K89" s="17">
        <v>0</v>
      </c>
      <c r="L89" s="17">
        <v>23.767281050000001</v>
      </c>
      <c r="M89" s="17">
        <v>0</v>
      </c>
      <c r="N89" s="17">
        <v>0</v>
      </c>
      <c r="O89" s="17">
        <v>0</v>
      </c>
      <c r="P89" s="17">
        <v>0</v>
      </c>
      <c r="Q89" s="17">
        <v>0</v>
      </c>
      <c r="R89" s="17">
        <v>10.922201579999999</v>
      </c>
      <c r="S89" s="17">
        <v>5.6616180000000002E-2</v>
      </c>
      <c r="T89" s="17">
        <v>0</v>
      </c>
      <c r="U89" s="17">
        <v>0</v>
      </c>
      <c r="V89" s="17">
        <v>2.3495770600000001</v>
      </c>
      <c r="W89" s="17">
        <v>0</v>
      </c>
      <c r="X89" s="17">
        <v>0</v>
      </c>
      <c r="Y89" s="17">
        <v>0</v>
      </c>
      <c r="Z89" s="17">
        <v>0</v>
      </c>
      <c r="AA89" s="17">
        <v>0</v>
      </c>
      <c r="AB89" s="17">
        <v>0</v>
      </c>
      <c r="AC89" s="17">
        <v>0</v>
      </c>
      <c r="AD89" s="17">
        <v>0</v>
      </c>
      <c r="AE89" s="17">
        <v>0</v>
      </c>
      <c r="AF89" s="17">
        <v>0</v>
      </c>
      <c r="AG89" s="17">
        <v>0</v>
      </c>
      <c r="AH89" s="17">
        <v>0</v>
      </c>
      <c r="AI89" s="17">
        <v>0</v>
      </c>
      <c r="AJ89" s="17">
        <v>0</v>
      </c>
      <c r="AK89" s="17">
        <v>0</v>
      </c>
      <c r="AL89" s="17">
        <v>0</v>
      </c>
      <c r="AM89" s="17">
        <v>0</v>
      </c>
      <c r="AN89" s="17">
        <v>0</v>
      </c>
      <c r="AO89" s="17">
        <v>0</v>
      </c>
      <c r="AP89" s="17">
        <v>0</v>
      </c>
      <c r="AQ89" s="17">
        <v>0</v>
      </c>
      <c r="AR89" s="17">
        <v>0</v>
      </c>
      <c r="AS89" s="17">
        <v>0</v>
      </c>
      <c r="AT89" s="17">
        <v>0</v>
      </c>
      <c r="AU89" s="17">
        <v>0</v>
      </c>
      <c r="AV89" s="17">
        <v>31.642368430000001</v>
      </c>
      <c r="AW89" s="17">
        <v>5.9548383400000002</v>
      </c>
      <c r="AX89" s="17">
        <v>0</v>
      </c>
      <c r="AY89" s="17">
        <v>0</v>
      </c>
      <c r="AZ89" s="17">
        <v>33.937550690000002</v>
      </c>
      <c r="BA89" s="17">
        <v>0</v>
      </c>
      <c r="BB89" s="17">
        <v>0</v>
      </c>
      <c r="BC89" s="17">
        <v>0</v>
      </c>
      <c r="BD89" s="17">
        <v>0</v>
      </c>
      <c r="BE89" s="17">
        <v>0</v>
      </c>
      <c r="BF89" s="17">
        <v>13.765341899999999</v>
      </c>
      <c r="BG89" s="17">
        <v>2.0211421600000001</v>
      </c>
      <c r="BH89" s="17">
        <v>0</v>
      </c>
      <c r="BI89" s="17">
        <v>0</v>
      </c>
      <c r="BJ89" s="17">
        <v>3.9719866399999999</v>
      </c>
      <c r="BK89" s="18">
        <f>SUM(C89:BJ89)</f>
        <v>157.91443995000003</v>
      </c>
      <c r="BL89" s="5"/>
    </row>
    <row r="90" spans="1:66" x14ac:dyDescent="0.25">
      <c r="A90" s="15"/>
      <c r="B90" s="27" t="s">
        <v>75</v>
      </c>
      <c r="C90" s="20">
        <f>SUM(C89)</f>
        <v>0</v>
      </c>
      <c r="D90" s="20">
        <f t="shared" ref="D90:BJ90" si="19">SUM(D89)</f>
        <v>0.74506322000000003</v>
      </c>
      <c r="E90" s="20">
        <f t="shared" si="19"/>
        <v>0</v>
      </c>
      <c r="F90" s="20">
        <f t="shared" si="19"/>
        <v>0</v>
      </c>
      <c r="G90" s="20">
        <f t="shared" si="19"/>
        <v>0</v>
      </c>
      <c r="H90" s="20">
        <f t="shared" si="19"/>
        <v>21.221725769999999</v>
      </c>
      <c r="I90" s="20">
        <f t="shared" si="19"/>
        <v>7.5587469299999999</v>
      </c>
      <c r="J90" s="20">
        <f t="shared" si="19"/>
        <v>0</v>
      </c>
      <c r="K90" s="20">
        <f t="shared" si="19"/>
        <v>0</v>
      </c>
      <c r="L90" s="20">
        <f t="shared" si="19"/>
        <v>23.767281050000001</v>
      </c>
      <c r="M90" s="20">
        <f t="shared" si="19"/>
        <v>0</v>
      </c>
      <c r="N90" s="20">
        <f t="shared" si="19"/>
        <v>0</v>
      </c>
      <c r="O90" s="20">
        <f t="shared" si="19"/>
        <v>0</v>
      </c>
      <c r="P90" s="20">
        <f t="shared" si="19"/>
        <v>0</v>
      </c>
      <c r="Q90" s="20">
        <f t="shared" si="19"/>
        <v>0</v>
      </c>
      <c r="R90" s="20">
        <f t="shared" si="19"/>
        <v>10.922201579999999</v>
      </c>
      <c r="S90" s="20">
        <f t="shared" si="19"/>
        <v>5.6616180000000002E-2</v>
      </c>
      <c r="T90" s="20">
        <f t="shared" si="19"/>
        <v>0</v>
      </c>
      <c r="U90" s="20">
        <f t="shared" si="19"/>
        <v>0</v>
      </c>
      <c r="V90" s="20">
        <f t="shared" si="19"/>
        <v>2.3495770600000001</v>
      </c>
      <c r="W90" s="20">
        <f t="shared" si="19"/>
        <v>0</v>
      </c>
      <c r="X90" s="20">
        <f t="shared" si="19"/>
        <v>0</v>
      </c>
      <c r="Y90" s="20">
        <f t="shared" si="19"/>
        <v>0</v>
      </c>
      <c r="Z90" s="20">
        <f t="shared" si="19"/>
        <v>0</v>
      </c>
      <c r="AA90" s="20">
        <f t="shared" si="19"/>
        <v>0</v>
      </c>
      <c r="AB90" s="20">
        <f t="shared" si="19"/>
        <v>0</v>
      </c>
      <c r="AC90" s="20">
        <f t="shared" si="19"/>
        <v>0</v>
      </c>
      <c r="AD90" s="20">
        <f t="shared" si="19"/>
        <v>0</v>
      </c>
      <c r="AE90" s="20">
        <f t="shared" si="19"/>
        <v>0</v>
      </c>
      <c r="AF90" s="20">
        <f t="shared" si="19"/>
        <v>0</v>
      </c>
      <c r="AG90" s="20">
        <f t="shared" si="19"/>
        <v>0</v>
      </c>
      <c r="AH90" s="20">
        <f t="shared" si="19"/>
        <v>0</v>
      </c>
      <c r="AI90" s="20">
        <f t="shared" si="19"/>
        <v>0</v>
      </c>
      <c r="AJ90" s="20">
        <f t="shared" si="19"/>
        <v>0</v>
      </c>
      <c r="AK90" s="20">
        <f t="shared" si="19"/>
        <v>0</v>
      </c>
      <c r="AL90" s="20">
        <f t="shared" si="19"/>
        <v>0</v>
      </c>
      <c r="AM90" s="20">
        <f t="shared" si="19"/>
        <v>0</v>
      </c>
      <c r="AN90" s="20">
        <f t="shared" si="19"/>
        <v>0</v>
      </c>
      <c r="AO90" s="20">
        <f t="shared" si="19"/>
        <v>0</v>
      </c>
      <c r="AP90" s="20">
        <f t="shared" si="19"/>
        <v>0</v>
      </c>
      <c r="AQ90" s="20">
        <f t="shared" si="19"/>
        <v>0</v>
      </c>
      <c r="AR90" s="20">
        <f t="shared" si="19"/>
        <v>0</v>
      </c>
      <c r="AS90" s="20">
        <f t="shared" si="19"/>
        <v>0</v>
      </c>
      <c r="AT90" s="20">
        <f t="shared" si="19"/>
        <v>0</v>
      </c>
      <c r="AU90" s="20">
        <f t="shared" si="19"/>
        <v>0</v>
      </c>
      <c r="AV90" s="20">
        <f t="shared" si="19"/>
        <v>31.642368430000001</v>
      </c>
      <c r="AW90" s="20">
        <f t="shared" si="19"/>
        <v>5.9548383400000002</v>
      </c>
      <c r="AX90" s="20">
        <f t="shared" si="19"/>
        <v>0</v>
      </c>
      <c r="AY90" s="20">
        <f t="shared" si="19"/>
        <v>0</v>
      </c>
      <c r="AZ90" s="20">
        <f t="shared" si="19"/>
        <v>33.937550690000002</v>
      </c>
      <c r="BA90" s="20">
        <f t="shared" si="19"/>
        <v>0</v>
      </c>
      <c r="BB90" s="20">
        <f t="shared" si="19"/>
        <v>0</v>
      </c>
      <c r="BC90" s="20">
        <f t="shared" si="19"/>
        <v>0</v>
      </c>
      <c r="BD90" s="20">
        <f t="shared" si="19"/>
        <v>0</v>
      </c>
      <c r="BE90" s="20">
        <f t="shared" si="19"/>
        <v>0</v>
      </c>
      <c r="BF90" s="20">
        <f t="shared" si="19"/>
        <v>13.765341899999999</v>
      </c>
      <c r="BG90" s="20">
        <f t="shared" si="19"/>
        <v>2.0211421600000001</v>
      </c>
      <c r="BH90" s="20">
        <f t="shared" si="19"/>
        <v>0</v>
      </c>
      <c r="BI90" s="20">
        <f t="shared" si="19"/>
        <v>0</v>
      </c>
      <c r="BJ90" s="20">
        <f t="shared" si="19"/>
        <v>3.9719866399999999</v>
      </c>
      <c r="BK90" s="21">
        <f>SUM(BK89)</f>
        <v>157.91443995000003</v>
      </c>
    </row>
    <row r="91" spans="1:66" x14ac:dyDescent="0.25">
      <c r="B91" s="35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6"/>
      <c r="AS91" s="36"/>
      <c r="AT91" s="36"/>
      <c r="AU91" s="36"/>
      <c r="AV91" s="36"/>
      <c r="AW91" s="36"/>
      <c r="AX91" s="36"/>
      <c r="AY91" s="36"/>
      <c r="AZ91" s="36"/>
      <c r="BA91" s="36"/>
      <c r="BB91" s="36"/>
      <c r="BC91" s="36"/>
      <c r="BD91" s="36"/>
      <c r="BE91" s="36"/>
      <c r="BF91" s="36"/>
      <c r="BG91" s="36"/>
      <c r="BH91" s="36"/>
      <c r="BI91" s="36"/>
      <c r="BJ91" s="36"/>
      <c r="BK91" s="37"/>
    </row>
    <row r="93" spans="1:66" x14ac:dyDescent="0.25">
      <c r="B93" s="38" t="s">
        <v>92</v>
      </c>
      <c r="C93" s="39"/>
      <c r="D93" s="38"/>
      <c r="E93" s="38"/>
      <c r="F93" s="38"/>
      <c r="G93" s="38"/>
      <c r="H93" s="38"/>
      <c r="I93" s="38"/>
      <c r="J93" s="38"/>
      <c r="K93" s="38"/>
      <c r="L93" s="38" t="s">
        <v>93</v>
      </c>
    </row>
    <row r="94" spans="1:66" x14ac:dyDescent="0.25">
      <c r="B94" s="38" t="s">
        <v>94</v>
      </c>
      <c r="C94" s="39"/>
      <c r="D94" s="38"/>
      <c r="E94" s="38"/>
      <c r="F94" s="38"/>
      <c r="G94" s="38"/>
      <c r="H94" s="38"/>
      <c r="I94" s="38"/>
      <c r="J94" s="38"/>
      <c r="K94" s="38"/>
      <c r="L94" s="38" t="s">
        <v>95</v>
      </c>
      <c r="BK94" s="41"/>
    </row>
    <row r="95" spans="1:66" x14ac:dyDescent="0.25">
      <c r="B95" s="38"/>
      <c r="C95" s="39"/>
      <c r="D95" s="38"/>
      <c r="E95" s="38"/>
      <c r="F95" s="38"/>
      <c r="G95" s="38"/>
      <c r="H95" s="38"/>
      <c r="I95" s="38"/>
      <c r="J95" s="38"/>
      <c r="K95" s="38"/>
      <c r="L95" s="38" t="s">
        <v>96</v>
      </c>
      <c r="BK95" s="42"/>
      <c r="BL95" s="43"/>
    </row>
    <row r="96" spans="1:66" ht="14.4" x14ac:dyDescent="0.35">
      <c r="B96" s="38" t="s">
        <v>97</v>
      </c>
      <c r="C96" s="39"/>
      <c r="D96" s="38"/>
      <c r="E96" s="38"/>
      <c r="F96" s="38"/>
      <c r="G96" s="38"/>
      <c r="H96" s="38"/>
      <c r="I96" s="38"/>
      <c r="J96" s="38"/>
      <c r="K96" s="38"/>
      <c r="L96" s="38" t="s">
        <v>98</v>
      </c>
      <c r="BK96" s="44"/>
      <c r="BL96" s="30"/>
    </row>
    <row r="97" spans="2:64" x14ac:dyDescent="0.25">
      <c r="B97" s="38" t="s">
        <v>99</v>
      </c>
      <c r="C97" s="39"/>
      <c r="D97" s="38"/>
      <c r="E97" s="38"/>
      <c r="F97" s="38"/>
      <c r="G97" s="38"/>
      <c r="H97" s="38"/>
      <c r="I97" s="38"/>
      <c r="J97" s="38"/>
      <c r="K97" s="38"/>
      <c r="L97" s="38" t="s">
        <v>100</v>
      </c>
      <c r="BK97" s="42"/>
      <c r="BL97" s="45"/>
    </row>
    <row r="98" spans="2:64" x14ac:dyDescent="0.25">
      <c r="L98" s="38" t="s">
        <v>101</v>
      </c>
      <c r="BK98" s="46"/>
      <c r="BL98" s="5"/>
    </row>
    <row r="100" spans="2:64" x14ac:dyDescent="0.25">
      <c r="BK100" s="46"/>
    </row>
  </sheetData>
  <mergeCells count="25">
    <mergeCell ref="AL5:AP5"/>
    <mergeCell ref="AQ5:AU5"/>
    <mergeCell ref="AV5:AZ5"/>
    <mergeCell ref="BA5:BE5"/>
    <mergeCell ref="BF5:BJ5"/>
    <mergeCell ref="AG4:AP4"/>
    <mergeCell ref="AQ4:AZ4"/>
    <mergeCell ref="BA4:BJ4"/>
    <mergeCell ref="C5:G5"/>
    <mergeCell ref="H5:L5"/>
    <mergeCell ref="M5:Q5"/>
    <mergeCell ref="R5:V5"/>
    <mergeCell ref="W5:AA5"/>
    <mergeCell ref="AB5:AF5"/>
    <mergeCell ref="AG5:AK5"/>
    <mergeCell ref="A2:A6"/>
    <mergeCell ref="B2:B6"/>
    <mergeCell ref="C2:BK2"/>
    <mergeCell ref="C3:V3"/>
    <mergeCell ref="W3:AP3"/>
    <mergeCell ref="AQ3:BJ3"/>
    <mergeCell ref="BK3:BK6"/>
    <mergeCell ref="C4:L4"/>
    <mergeCell ref="M4:V4"/>
    <mergeCell ref="W4:AF4"/>
  </mergeCell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f4226406-bd2f-4ec8-a5c4-d438db83b918}" enabled="1" method="Privileged" siteId="{c73bf3ef-87e9-48e0-ac85-9c723e6cca39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AAUM disclosure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Parmar, Rakesh</dc:creator>
  <cp:lastModifiedBy>Parmar, Rakesh</cp:lastModifiedBy>
  <dcterms:created xsi:type="dcterms:W3CDTF">2025-06-09T10:23:15Z</dcterms:created>
  <dcterms:modified xsi:type="dcterms:W3CDTF">2025-06-09T10:28:57Z</dcterms:modified>
</cp:coreProperties>
</file>