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co-my.sharepoint.com/personal/rakesh_parmar_invesco_com/Documents/Desktop/Daily/2025/July/"/>
    </mc:Choice>
  </mc:AlternateContent>
  <xr:revisionPtr revIDLastSave="1" documentId="8_{EBE94581-4913-4075-A2A3-AFFD3120BBBB}" xr6:coauthVersionLast="47" xr6:coauthVersionMax="47" xr10:uidLastSave="{B3C37011-DB5C-4D0E-AE88-1FD83F1F7345}"/>
  <bookViews>
    <workbookView xWindow="-108" yWindow="-108" windowWidth="23256" windowHeight="12456" xr2:uid="{442AB502-55C4-45FD-9DCC-CC0B71CFB89D}"/>
  </bookViews>
  <sheets>
    <sheet name="AAUM disclos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90" i="1" l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K89" i="1"/>
  <c r="BK90" i="1" s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K84" i="1"/>
  <c r="BK85" i="1" s="1"/>
  <c r="BK83" i="1"/>
  <c r="BK82" i="1"/>
  <c r="BK81" i="1"/>
  <c r="BC78" i="1"/>
  <c r="BA78" i="1"/>
  <c r="AY78" i="1"/>
  <c r="AQ78" i="1"/>
  <c r="AO78" i="1"/>
  <c r="AM78" i="1"/>
  <c r="AE78" i="1"/>
  <c r="AC78" i="1"/>
  <c r="AA78" i="1"/>
  <c r="S78" i="1"/>
  <c r="Q78" i="1"/>
  <c r="O78" i="1"/>
  <c r="G78" i="1"/>
  <c r="E78" i="1"/>
  <c r="C78" i="1"/>
  <c r="BJ77" i="1"/>
  <c r="BJ78" i="1" s="1"/>
  <c r="BI77" i="1"/>
  <c r="BH77" i="1"/>
  <c r="BH78" i="1" s="1"/>
  <c r="BG77" i="1"/>
  <c r="BG78" i="1" s="1"/>
  <c r="BF77" i="1"/>
  <c r="BF78" i="1" s="1"/>
  <c r="BE77" i="1"/>
  <c r="BE78" i="1" s="1"/>
  <c r="BD77" i="1"/>
  <c r="BD78" i="1" s="1"/>
  <c r="BC77" i="1"/>
  <c r="BB77" i="1"/>
  <c r="BB78" i="1" s="1"/>
  <c r="BA77" i="1"/>
  <c r="AZ77" i="1"/>
  <c r="AZ78" i="1" s="1"/>
  <c r="AY77" i="1"/>
  <c r="AX77" i="1"/>
  <c r="AX78" i="1" s="1"/>
  <c r="AW77" i="1"/>
  <c r="AV77" i="1"/>
  <c r="AV78" i="1" s="1"/>
  <c r="AU77" i="1"/>
  <c r="AU78" i="1" s="1"/>
  <c r="AT77" i="1"/>
  <c r="AT78" i="1" s="1"/>
  <c r="AS77" i="1"/>
  <c r="AS78" i="1" s="1"/>
  <c r="AR77" i="1"/>
  <c r="AR78" i="1" s="1"/>
  <c r="AQ77" i="1"/>
  <c r="AP77" i="1"/>
  <c r="AP78" i="1" s="1"/>
  <c r="AO77" i="1"/>
  <c r="AN77" i="1"/>
  <c r="AN78" i="1" s="1"/>
  <c r="AM77" i="1"/>
  <c r="AL77" i="1"/>
  <c r="AL78" i="1" s="1"/>
  <c r="AK77" i="1"/>
  <c r="AJ77" i="1"/>
  <c r="AJ78" i="1" s="1"/>
  <c r="AI77" i="1"/>
  <c r="AI78" i="1" s="1"/>
  <c r="AH77" i="1"/>
  <c r="AH78" i="1" s="1"/>
  <c r="AG77" i="1"/>
  <c r="AG78" i="1" s="1"/>
  <c r="AF77" i="1"/>
  <c r="AF78" i="1" s="1"/>
  <c r="AE77" i="1"/>
  <c r="AD77" i="1"/>
  <c r="AD78" i="1" s="1"/>
  <c r="AC77" i="1"/>
  <c r="AB77" i="1"/>
  <c r="AB78" i="1" s="1"/>
  <c r="AA77" i="1"/>
  <c r="Z77" i="1"/>
  <c r="Z78" i="1" s="1"/>
  <c r="Y77" i="1"/>
  <c r="X77" i="1"/>
  <c r="X78" i="1" s="1"/>
  <c r="W77" i="1"/>
  <c r="W78" i="1" s="1"/>
  <c r="V77" i="1"/>
  <c r="V78" i="1" s="1"/>
  <c r="U77" i="1"/>
  <c r="U78" i="1" s="1"/>
  <c r="T77" i="1"/>
  <c r="T78" i="1" s="1"/>
  <c r="S77" i="1"/>
  <c r="R77" i="1"/>
  <c r="R78" i="1" s="1"/>
  <c r="Q77" i="1"/>
  <c r="P77" i="1"/>
  <c r="P78" i="1" s="1"/>
  <c r="O77" i="1"/>
  <c r="N77" i="1"/>
  <c r="N78" i="1" s="1"/>
  <c r="M77" i="1"/>
  <c r="L77" i="1"/>
  <c r="L78" i="1" s="1"/>
  <c r="K77" i="1"/>
  <c r="K78" i="1" s="1"/>
  <c r="J77" i="1"/>
  <c r="J78" i="1" s="1"/>
  <c r="I77" i="1"/>
  <c r="I78" i="1" s="1"/>
  <c r="H77" i="1"/>
  <c r="H78" i="1" s="1"/>
  <c r="G77" i="1"/>
  <c r="F77" i="1"/>
  <c r="F78" i="1" s="1"/>
  <c r="E77" i="1"/>
  <c r="D77" i="1"/>
  <c r="D78" i="1" s="1"/>
  <c r="C77" i="1"/>
  <c r="BK76" i="1"/>
  <c r="BK77" i="1" s="1"/>
  <c r="BK78" i="1" s="1"/>
  <c r="BJ74" i="1"/>
  <c r="BI74" i="1"/>
  <c r="BI78" i="1" s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W78" i="1" s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K78" i="1" s="1"/>
  <c r="AJ74" i="1"/>
  <c r="AI74" i="1"/>
  <c r="AH74" i="1"/>
  <c r="AG74" i="1"/>
  <c r="AF74" i="1"/>
  <c r="AE74" i="1"/>
  <c r="AD74" i="1"/>
  <c r="AC74" i="1"/>
  <c r="AB74" i="1"/>
  <c r="AA74" i="1"/>
  <c r="Z74" i="1"/>
  <c r="Y74" i="1"/>
  <c r="Y78" i="1" s="1"/>
  <c r="X74" i="1"/>
  <c r="W74" i="1"/>
  <c r="V74" i="1"/>
  <c r="U74" i="1"/>
  <c r="T74" i="1"/>
  <c r="S74" i="1"/>
  <c r="R74" i="1"/>
  <c r="Q74" i="1"/>
  <c r="P74" i="1"/>
  <c r="O74" i="1"/>
  <c r="N74" i="1"/>
  <c r="M74" i="1"/>
  <c r="M78" i="1" s="1"/>
  <c r="L74" i="1"/>
  <c r="K74" i="1"/>
  <c r="J74" i="1"/>
  <c r="I74" i="1"/>
  <c r="H74" i="1"/>
  <c r="G74" i="1"/>
  <c r="F74" i="1"/>
  <c r="E74" i="1"/>
  <c r="D74" i="1"/>
  <c r="C74" i="1"/>
  <c r="BK73" i="1"/>
  <c r="BK74" i="1" s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K68" i="1"/>
  <c r="BK69" i="1" s="1"/>
  <c r="BK67" i="1"/>
  <c r="AY64" i="1"/>
  <c r="AM64" i="1"/>
  <c r="AA64" i="1"/>
  <c r="O64" i="1"/>
  <c r="C64" i="1"/>
  <c r="BJ63" i="1"/>
  <c r="BJ64" i="1" s="1"/>
  <c r="BI63" i="1"/>
  <c r="BH63" i="1"/>
  <c r="BH64" i="1" s="1"/>
  <c r="BG63" i="1"/>
  <c r="BF63" i="1"/>
  <c r="BF64" i="1" s="1"/>
  <c r="BE63" i="1"/>
  <c r="BD63" i="1"/>
  <c r="BD64" i="1" s="1"/>
  <c r="BC63" i="1"/>
  <c r="BC64" i="1" s="1"/>
  <c r="BB63" i="1"/>
  <c r="BB64" i="1" s="1"/>
  <c r="BA63" i="1"/>
  <c r="BA64" i="1" s="1"/>
  <c r="AZ63" i="1"/>
  <c r="AZ64" i="1" s="1"/>
  <c r="AY63" i="1"/>
  <c r="AX63" i="1"/>
  <c r="AX64" i="1" s="1"/>
  <c r="AW63" i="1"/>
  <c r="AV63" i="1"/>
  <c r="AV64" i="1" s="1"/>
  <c r="AU63" i="1"/>
  <c r="AT63" i="1"/>
  <c r="AT64" i="1" s="1"/>
  <c r="AS63" i="1"/>
  <c r="AR63" i="1"/>
  <c r="AR64" i="1" s="1"/>
  <c r="AQ63" i="1"/>
  <c r="AQ64" i="1" s="1"/>
  <c r="AP63" i="1"/>
  <c r="AP64" i="1" s="1"/>
  <c r="AO63" i="1"/>
  <c r="AO64" i="1" s="1"/>
  <c r="AN63" i="1"/>
  <c r="AN64" i="1" s="1"/>
  <c r="AM63" i="1"/>
  <c r="AL63" i="1"/>
  <c r="AL64" i="1" s="1"/>
  <c r="AK63" i="1"/>
  <c r="AJ63" i="1"/>
  <c r="AJ64" i="1" s="1"/>
  <c r="AI63" i="1"/>
  <c r="AH63" i="1"/>
  <c r="AH64" i="1" s="1"/>
  <c r="AG63" i="1"/>
  <c r="AF63" i="1"/>
  <c r="AF64" i="1" s="1"/>
  <c r="AE63" i="1"/>
  <c r="AE64" i="1" s="1"/>
  <c r="AD63" i="1"/>
  <c r="AD64" i="1" s="1"/>
  <c r="AC63" i="1"/>
  <c r="AC64" i="1" s="1"/>
  <c r="AB63" i="1"/>
  <c r="AB64" i="1" s="1"/>
  <c r="AA63" i="1"/>
  <c r="Z63" i="1"/>
  <c r="Z64" i="1" s="1"/>
  <c r="Y63" i="1"/>
  <c r="X63" i="1"/>
  <c r="X64" i="1" s="1"/>
  <c r="W63" i="1"/>
  <c r="V63" i="1"/>
  <c r="V64" i="1" s="1"/>
  <c r="U63" i="1"/>
  <c r="T63" i="1"/>
  <c r="T64" i="1" s="1"/>
  <c r="S63" i="1"/>
  <c r="S64" i="1" s="1"/>
  <c r="R63" i="1"/>
  <c r="R64" i="1" s="1"/>
  <c r="Q63" i="1"/>
  <c r="Q64" i="1" s="1"/>
  <c r="P63" i="1"/>
  <c r="P64" i="1" s="1"/>
  <c r="O63" i="1"/>
  <c r="N63" i="1"/>
  <c r="N64" i="1" s="1"/>
  <c r="M63" i="1"/>
  <c r="L63" i="1"/>
  <c r="L64" i="1" s="1"/>
  <c r="K63" i="1"/>
  <c r="J63" i="1"/>
  <c r="J64" i="1" s="1"/>
  <c r="I63" i="1"/>
  <c r="H63" i="1"/>
  <c r="H64" i="1" s="1"/>
  <c r="G63" i="1"/>
  <c r="G64" i="1" s="1"/>
  <c r="F63" i="1"/>
  <c r="F64" i="1" s="1"/>
  <c r="E63" i="1"/>
  <c r="E64" i="1" s="1"/>
  <c r="D63" i="1"/>
  <c r="D64" i="1" s="1"/>
  <c r="C63" i="1"/>
  <c r="BK63" i="1" s="1"/>
  <c r="BK64" i="1" s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J41" i="1"/>
  <c r="BI41" i="1"/>
  <c r="BI64" i="1" s="1"/>
  <c r="BI86" i="1" s="1"/>
  <c r="BH41" i="1"/>
  <c r="BG41" i="1"/>
  <c r="BG64" i="1" s="1"/>
  <c r="BF41" i="1"/>
  <c r="BE41" i="1"/>
  <c r="BE64" i="1" s="1"/>
  <c r="BD41" i="1"/>
  <c r="BC41" i="1"/>
  <c r="BB41" i="1"/>
  <c r="BA41" i="1"/>
  <c r="AZ41" i="1"/>
  <c r="AY41" i="1"/>
  <c r="AX41" i="1"/>
  <c r="AW41" i="1"/>
  <c r="AW64" i="1" s="1"/>
  <c r="AW86" i="1" s="1"/>
  <c r="AV41" i="1"/>
  <c r="AU41" i="1"/>
  <c r="AU64" i="1" s="1"/>
  <c r="AT41" i="1"/>
  <c r="AS41" i="1"/>
  <c r="AS64" i="1" s="1"/>
  <c r="AR41" i="1"/>
  <c r="AQ41" i="1"/>
  <c r="AP41" i="1"/>
  <c r="AO41" i="1"/>
  <c r="AN41" i="1"/>
  <c r="AM41" i="1"/>
  <c r="AL41" i="1"/>
  <c r="AK41" i="1"/>
  <c r="AK64" i="1" s="1"/>
  <c r="AK86" i="1" s="1"/>
  <c r="AJ41" i="1"/>
  <c r="AI41" i="1"/>
  <c r="AI64" i="1" s="1"/>
  <c r="AH41" i="1"/>
  <c r="AG41" i="1"/>
  <c r="AG64" i="1" s="1"/>
  <c r="AF41" i="1"/>
  <c r="AE41" i="1"/>
  <c r="AD41" i="1"/>
  <c r="AC41" i="1"/>
  <c r="AB41" i="1"/>
  <c r="AA41" i="1"/>
  <c r="Z41" i="1"/>
  <c r="Y41" i="1"/>
  <c r="Y64" i="1" s="1"/>
  <c r="Y86" i="1" s="1"/>
  <c r="X41" i="1"/>
  <c r="W41" i="1"/>
  <c r="W64" i="1" s="1"/>
  <c r="V41" i="1"/>
  <c r="U41" i="1"/>
  <c r="U64" i="1" s="1"/>
  <c r="T41" i="1"/>
  <c r="S41" i="1"/>
  <c r="R41" i="1"/>
  <c r="Q41" i="1"/>
  <c r="P41" i="1"/>
  <c r="O41" i="1"/>
  <c r="N41" i="1"/>
  <c r="M41" i="1"/>
  <c r="M64" i="1" s="1"/>
  <c r="M86" i="1" s="1"/>
  <c r="L41" i="1"/>
  <c r="K41" i="1"/>
  <c r="K64" i="1" s="1"/>
  <c r="J41" i="1"/>
  <c r="I41" i="1"/>
  <c r="I64" i="1" s="1"/>
  <c r="H41" i="1"/>
  <c r="G41" i="1"/>
  <c r="F41" i="1"/>
  <c r="E41" i="1"/>
  <c r="D41" i="1"/>
  <c r="C41" i="1"/>
  <c r="BK40" i="1"/>
  <c r="BK41" i="1" s="1"/>
  <c r="BI36" i="1"/>
  <c r="AY36" i="1"/>
  <c r="AY86" i="1" s="1"/>
  <c r="AW36" i="1"/>
  <c r="AM36" i="1"/>
  <c r="AM86" i="1" s="1"/>
  <c r="AK36" i="1"/>
  <c r="AA36" i="1"/>
  <c r="AA86" i="1" s="1"/>
  <c r="Y36" i="1"/>
  <c r="O36" i="1"/>
  <c r="O86" i="1" s="1"/>
  <c r="M36" i="1"/>
  <c r="C36" i="1"/>
  <c r="C86" i="1" s="1"/>
  <c r="BJ35" i="1"/>
  <c r="BJ36" i="1" s="1"/>
  <c r="BI35" i="1"/>
  <c r="BH35" i="1"/>
  <c r="BH36" i="1" s="1"/>
  <c r="BH86" i="1" s="1"/>
  <c r="BG35" i="1"/>
  <c r="BF35" i="1"/>
  <c r="BF36" i="1" s="1"/>
  <c r="BF86" i="1" s="1"/>
  <c r="BE35" i="1"/>
  <c r="BD35" i="1"/>
  <c r="BD36" i="1" s="1"/>
  <c r="BC35" i="1"/>
  <c r="BC36" i="1" s="1"/>
  <c r="BC86" i="1" s="1"/>
  <c r="BB35" i="1"/>
  <c r="BB36" i="1" s="1"/>
  <c r="BA35" i="1"/>
  <c r="BA36" i="1" s="1"/>
  <c r="AZ35" i="1"/>
  <c r="AZ36" i="1" s="1"/>
  <c r="AZ86" i="1" s="1"/>
  <c r="AY35" i="1"/>
  <c r="AX35" i="1"/>
  <c r="AX36" i="1" s="1"/>
  <c r="AW35" i="1"/>
  <c r="AV35" i="1"/>
  <c r="AV36" i="1" s="1"/>
  <c r="AV86" i="1" s="1"/>
  <c r="AU35" i="1"/>
  <c r="AT35" i="1"/>
  <c r="AT36" i="1" s="1"/>
  <c r="AT86" i="1" s="1"/>
  <c r="AS35" i="1"/>
  <c r="AR35" i="1"/>
  <c r="AR36" i="1" s="1"/>
  <c r="AQ35" i="1"/>
  <c r="AQ36" i="1" s="1"/>
  <c r="AQ86" i="1" s="1"/>
  <c r="AP35" i="1"/>
  <c r="AP36" i="1" s="1"/>
  <c r="AO35" i="1"/>
  <c r="AO36" i="1" s="1"/>
  <c r="AN35" i="1"/>
  <c r="AN36" i="1" s="1"/>
  <c r="AN86" i="1" s="1"/>
  <c r="AM35" i="1"/>
  <c r="AL35" i="1"/>
  <c r="AL36" i="1" s="1"/>
  <c r="AK35" i="1"/>
  <c r="AJ35" i="1"/>
  <c r="AJ36" i="1" s="1"/>
  <c r="AJ86" i="1" s="1"/>
  <c r="AI35" i="1"/>
  <c r="AH35" i="1"/>
  <c r="AH36" i="1" s="1"/>
  <c r="AH86" i="1" s="1"/>
  <c r="AG35" i="1"/>
  <c r="AF35" i="1"/>
  <c r="AF36" i="1" s="1"/>
  <c r="AE35" i="1"/>
  <c r="AE36" i="1" s="1"/>
  <c r="AE86" i="1" s="1"/>
  <c r="AD35" i="1"/>
  <c r="AD36" i="1" s="1"/>
  <c r="AC35" i="1"/>
  <c r="AC36" i="1" s="1"/>
  <c r="AB35" i="1"/>
  <c r="AB36" i="1" s="1"/>
  <c r="AB86" i="1" s="1"/>
  <c r="AA35" i="1"/>
  <c r="Z35" i="1"/>
  <c r="Z36" i="1" s="1"/>
  <c r="Y35" i="1"/>
  <c r="X35" i="1"/>
  <c r="X36" i="1" s="1"/>
  <c r="X86" i="1" s="1"/>
  <c r="W35" i="1"/>
  <c r="V35" i="1"/>
  <c r="V36" i="1" s="1"/>
  <c r="V86" i="1" s="1"/>
  <c r="U35" i="1"/>
  <c r="T35" i="1"/>
  <c r="T36" i="1" s="1"/>
  <c r="S35" i="1"/>
  <c r="S36" i="1" s="1"/>
  <c r="S86" i="1" s="1"/>
  <c r="R35" i="1"/>
  <c r="R36" i="1" s="1"/>
  <c r="Q35" i="1"/>
  <c r="Q36" i="1" s="1"/>
  <c r="P35" i="1"/>
  <c r="P36" i="1" s="1"/>
  <c r="P86" i="1" s="1"/>
  <c r="O35" i="1"/>
  <c r="N35" i="1"/>
  <c r="N36" i="1" s="1"/>
  <c r="M35" i="1"/>
  <c r="L35" i="1"/>
  <c r="L36" i="1" s="1"/>
  <c r="L86" i="1" s="1"/>
  <c r="K35" i="1"/>
  <c r="J35" i="1"/>
  <c r="J36" i="1" s="1"/>
  <c r="J86" i="1" s="1"/>
  <c r="I35" i="1"/>
  <c r="H35" i="1"/>
  <c r="H36" i="1" s="1"/>
  <c r="G35" i="1"/>
  <c r="G36" i="1" s="1"/>
  <c r="G86" i="1" s="1"/>
  <c r="F35" i="1"/>
  <c r="F36" i="1" s="1"/>
  <c r="E35" i="1"/>
  <c r="E36" i="1" s="1"/>
  <c r="D35" i="1"/>
  <c r="D36" i="1" s="1"/>
  <c r="D86" i="1" s="1"/>
  <c r="C35" i="1"/>
  <c r="BK34" i="1"/>
  <c r="BK33" i="1"/>
  <c r="BK32" i="1"/>
  <c r="BK31" i="1"/>
  <c r="BK30" i="1"/>
  <c r="BK29" i="1"/>
  <c r="BK28" i="1"/>
  <c r="BK27" i="1"/>
  <c r="BK26" i="1"/>
  <c r="BK35" i="1" s="1"/>
  <c r="BJ24" i="1"/>
  <c r="BI24" i="1"/>
  <c r="BH24" i="1"/>
  <c r="BG24" i="1"/>
  <c r="BF24" i="1"/>
  <c r="BE24" i="1"/>
  <c r="BE36" i="1" s="1"/>
  <c r="BE86" i="1" s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S36" i="1" s="1"/>
  <c r="AS86" i="1" s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G36" i="1" s="1"/>
  <c r="AG86" i="1" s="1"/>
  <c r="AF24" i="1"/>
  <c r="AE24" i="1"/>
  <c r="AD24" i="1"/>
  <c r="AC24" i="1"/>
  <c r="AB24" i="1"/>
  <c r="AA24" i="1"/>
  <c r="Z24" i="1"/>
  <c r="Y24" i="1"/>
  <c r="X24" i="1"/>
  <c r="W24" i="1"/>
  <c r="V24" i="1"/>
  <c r="U24" i="1"/>
  <c r="U36" i="1" s="1"/>
  <c r="U86" i="1" s="1"/>
  <c r="T24" i="1"/>
  <c r="S24" i="1"/>
  <c r="R24" i="1"/>
  <c r="Q24" i="1"/>
  <c r="P24" i="1"/>
  <c r="O24" i="1"/>
  <c r="N24" i="1"/>
  <c r="M24" i="1"/>
  <c r="L24" i="1"/>
  <c r="K24" i="1"/>
  <c r="J24" i="1"/>
  <c r="I24" i="1"/>
  <c r="I36" i="1" s="1"/>
  <c r="I86" i="1" s="1"/>
  <c r="H24" i="1"/>
  <c r="G24" i="1"/>
  <c r="F24" i="1"/>
  <c r="E24" i="1"/>
  <c r="D24" i="1"/>
  <c r="C24" i="1"/>
  <c r="BK23" i="1"/>
  <c r="BK24" i="1" s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K20" i="1"/>
  <c r="BK21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2" i="1"/>
  <c r="BI12" i="1"/>
  <c r="BH12" i="1"/>
  <c r="BG12" i="1"/>
  <c r="BG36" i="1" s="1"/>
  <c r="BG86" i="1" s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U36" i="1" s="1"/>
  <c r="AU86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I36" i="1" s="1"/>
  <c r="AI86" i="1" s="1"/>
  <c r="AH12" i="1"/>
  <c r="AG12" i="1"/>
  <c r="AF12" i="1"/>
  <c r="AE12" i="1"/>
  <c r="AD12" i="1"/>
  <c r="AC12" i="1"/>
  <c r="AB12" i="1"/>
  <c r="AA12" i="1"/>
  <c r="Z12" i="1"/>
  <c r="Y12" i="1"/>
  <c r="X12" i="1"/>
  <c r="W12" i="1"/>
  <c r="W36" i="1" s="1"/>
  <c r="W86" i="1" s="1"/>
  <c r="V12" i="1"/>
  <c r="U12" i="1"/>
  <c r="T12" i="1"/>
  <c r="S12" i="1"/>
  <c r="R12" i="1"/>
  <c r="Q12" i="1"/>
  <c r="P12" i="1"/>
  <c r="O12" i="1"/>
  <c r="N12" i="1"/>
  <c r="M12" i="1"/>
  <c r="L12" i="1"/>
  <c r="K12" i="1"/>
  <c r="K36" i="1" s="1"/>
  <c r="K86" i="1" s="1"/>
  <c r="J12" i="1"/>
  <c r="I12" i="1"/>
  <c r="H12" i="1"/>
  <c r="G12" i="1"/>
  <c r="F12" i="1"/>
  <c r="E12" i="1"/>
  <c r="D12" i="1"/>
  <c r="C12" i="1"/>
  <c r="BK11" i="1"/>
  <c r="BK10" i="1"/>
  <c r="BK9" i="1"/>
  <c r="BK12" i="1" s="1"/>
  <c r="E86" i="1" l="1"/>
  <c r="Q86" i="1"/>
  <c r="AC86" i="1"/>
  <c r="AO86" i="1"/>
  <c r="BA86" i="1"/>
  <c r="AP86" i="1"/>
  <c r="BK36" i="1"/>
  <c r="BK86" i="1" s="1"/>
  <c r="R86" i="1"/>
  <c r="BB86" i="1"/>
  <c r="H86" i="1"/>
  <c r="AF86" i="1"/>
  <c r="AR86" i="1"/>
  <c r="BD86" i="1"/>
  <c r="F86" i="1"/>
  <c r="AD86" i="1"/>
  <c r="T86" i="1"/>
  <c r="N86" i="1"/>
  <c r="Z86" i="1"/>
  <c r="AL86" i="1"/>
  <c r="AX86" i="1"/>
  <c r="BJ86" i="1"/>
</calcChain>
</file>

<file path=xl/sharedStrings.xml><?xml version="1.0" encoding="utf-8"?>
<sst xmlns="http://schemas.openxmlformats.org/spreadsheetml/2006/main" count="131" uniqueCount="102">
  <si>
    <t>Sl. No.</t>
  </si>
  <si>
    <t>Scheme Category/ Scheme Name</t>
  </si>
  <si>
    <t>Invesco Mutual Fund: Monthly Average Assets Under Management (Monthly AAUM) for the month of June 2025 (All figures in Rs. Crore)</t>
  </si>
  <si>
    <t xml:space="preserve">Through Direct Plan </t>
  </si>
  <si>
    <t>Through Associate Distributors</t>
  </si>
  <si>
    <t>Through Non  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</si>
  <si>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</si>
  <si>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</si>
  <si>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</si>
  <si>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</si>
  <si>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</si>
  <si>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</si>
  <si>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</si>
  <si>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</si>
  <si>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</si>
  <si>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Invesco India Liquid Fund</t>
  </si>
  <si>
    <t>Invesco India Money Market Fund</t>
  </si>
  <si>
    <t>Invesco India Overnight Fund</t>
  </si>
  <si>
    <t>(a) Sub-Total</t>
  </si>
  <si>
    <t>(ii)</t>
  </si>
  <si>
    <t>Gilt</t>
  </si>
  <si>
    <t>Invesco India Gilt Fund</t>
  </si>
  <si>
    <t>(b) Sub-Total</t>
  </si>
  <si>
    <t>(iii)</t>
  </si>
  <si>
    <t>FMP</t>
  </si>
  <si>
    <t>None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</si>
  <si>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</si>
  <si>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</si>
  <si>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</si>
  <si>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</si>
  <si>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</si>
  <si>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</si>
  <si>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</si>
  <si>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</si>
  <si>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</si>
  <si>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Invesco India Banking and PSU Fund</t>
  </si>
  <si>
    <t>Invesco India Corporate Bond Fund</t>
  </si>
  <si>
    <t>Invesco India Credit Risk Fund</t>
  </si>
  <si>
    <t>Invesco India Low Duration Fund</t>
  </si>
  <si>
    <t>Invesco India Medium Duration Fund</t>
  </si>
  <si>
    <t>Invesco India Nifty G-sec Jul 2027 Index Fund</t>
  </si>
  <si>
    <t>Invesco India Nifty G-sec Sep 2032 Index Fund</t>
  </si>
  <si>
    <t>Invesco India Short Duration Fund</t>
  </si>
  <si>
    <t>Invesco India Ultra Short Duration Fund</t>
  </si>
  <si>
    <t>(f) Sub-Total</t>
  </si>
  <si>
    <t>Grand Sub-Total (a+b+c+d+e+f)</t>
  </si>
  <si>
    <t>B</t>
  </si>
  <si>
    <t>GROWTH / EQUITY ORIENTED SCHEMES</t>
  </si>
  <si>
    <t>ELSS</t>
  </si>
  <si>
    <t>Invesco India ELSS Tax Saver Fund</t>
  </si>
  <si>
    <t>Others</t>
  </si>
  <si>
    <t>Invesco India Aggressive Hybrid Fund</t>
  </si>
  <si>
    <t>Invesco India Arbitrage Fund</t>
  </si>
  <si>
    <t>Invesco India Balanced Advantage Fund</t>
  </si>
  <si>
    <t>Invesco India Business Cycle Fund</t>
  </si>
  <si>
    <t>Invesco India Contra Fund</t>
  </si>
  <si>
    <t>Invesco India Equity Savings Fund</t>
  </si>
  <si>
    <t>Invesco India ESG Integration Strategy Fund</t>
  </si>
  <si>
    <t>Invesco India Financial Services Fund</t>
  </si>
  <si>
    <t>Invesco India Flexi Cap Fund</t>
  </si>
  <si>
    <t>Invesco India Focused Fund</t>
  </si>
  <si>
    <t>Invesco India Infrastructure Fund</t>
  </si>
  <si>
    <t>Invesco India Large &amp; Mid Cap Fund</t>
  </si>
  <si>
    <t>Invesco India Largecap Fund</t>
  </si>
  <si>
    <t>Invesco India Manufacturing Fund</t>
  </si>
  <si>
    <t>Invesco India Midcap Fund</t>
  </si>
  <si>
    <t>Invesco India Multi Asset Allocation Fund</t>
  </si>
  <si>
    <t>Invesco India Multicap Fund</t>
  </si>
  <si>
    <t>Invesco India PSU Equity Fund</t>
  </si>
  <si>
    <t>Invesco India Smallcap Fund</t>
  </si>
  <si>
    <t>Invesco India Technology Fund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</si>
  <si>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</si>
  <si>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</si>
  <si>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</si>
  <si>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</si>
  <si>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</si>
  <si>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</si>
  <si>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</si>
  <si>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</si>
  <si>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>Invesco India Gold Exchange Traded Fund</t>
  </si>
  <si>
    <t xml:space="preserve">Other ETFs </t>
  </si>
  <si>
    <t>Invesco India Nifty 50 Exchange Traded Fund</t>
  </si>
  <si>
    <t>E</t>
  </si>
  <si>
    <t>FUND OF FUNDS INVESTING OVERSEAS</t>
  </si>
  <si>
    <t>Invesco India - Invesco EQQQ NASDAQ-100 ETF Fund of Fund</t>
  </si>
  <si>
    <t>Invesco India - Invesco Global Consumer Trends Fund of Fund</t>
  </si>
  <si>
    <t>Invesco India - Invesco Global Equity Income Fund of Fund</t>
  </si>
  <si>
    <t>Invesco India - Invesco Pan European Equity Fund of Fund</t>
  </si>
  <si>
    <t>GRAND TOTAL (A+B+C+D+E)</t>
  </si>
  <si>
    <t>F</t>
  </si>
  <si>
    <t>Fund of Funds Scheme (Domestic)</t>
  </si>
  <si>
    <t>Invesco India Gold ETF Fund of Fund</t>
  </si>
  <si>
    <t xml:space="preserve">T30 : Top 30 cities as identified by AMFI </t>
  </si>
  <si>
    <t>Category of Investor</t>
  </si>
  <si>
    <t xml:space="preserve">B30 : Other than T30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</si>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</sst>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0_);_(* \(#,##0.00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64"/>
      <name val="Arial"/>
      <family val="2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7">
    <xf numFmtId="0" fontId="0" fillId="0" borderId="0" xfId="0"/>
    <xf numFmtId="4" fontId="6" fillId="0" borderId="0" xfId="0" applyNumberFormat="1" applyFont="1"/>
    <xf numFmtId="43" fontId="6" fillId="0" borderId="0" xfId="1" applyFont="1" applyFill="1"/>
    <xf numFmtId="0" fontId="6" fillId="0" borderId="0" xfId="0" applyFont="1"/>
    <xf numFmtId="4" fontId="5" fillId="0" borderId="1" xfId="3" applyNumberFormat="1" applyFont="1" applyBorder="1" applyAlignment="1">
      <alignment horizontal="right" vertical="center" wrapText="1"/>
    </xf>
    <xf numFmtId="0" fontId="5" fillId="0" borderId="1" xfId="3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43" fontId="6" fillId="0" borderId="1" xfId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43" fontId="3" fillId="0" borderId="1" xfId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left" wrapText="1"/>
    </xf>
    <xf numFmtId="43" fontId="3" fillId="0" borderId="1" xfId="1" applyFont="1" applyFill="1" applyBorder="1"/>
    <xf numFmtId="4" fontId="9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43" fontId="6" fillId="0" borderId="1" xfId="1" applyFont="1" applyFill="1" applyBorder="1" applyAlignment="1">
      <alignment horizontal="right"/>
    </xf>
    <xf numFmtId="4" fontId="6" fillId="0" borderId="0" xfId="1" applyNumberFormat="1" applyFont="1" applyFill="1"/>
    <xf numFmtId="0" fontId="7" fillId="0" borderId="1" xfId="0" applyFont="1" applyBorder="1" applyAlignment="1">
      <alignment horizontal="right"/>
    </xf>
    <xf numFmtId="43" fontId="6" fillId="0" borderId="0" xfId="0" applyNumberFormat="1" applyFont="1"/>
    <xf numFmtId="2" fontId="5" fillId="0" borderId="1" xfId="3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43" fontId="3" fillId="0" borderId="0" xfId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" fillId="0" borderId="0" xfId="1" applyNumberFormat="1" applyFont="1"/>
    <xf numFmtId="4" fontId="6" fillId="0" borderId="0" xfId="1" applyNumberFormat="1" applyFont="1" applyFill="1" applyAlignment="1">
      <alignment horizontal="right"/>
    </xf>
    <xf numFmtId="43" fontId="6" fillId="0" borderId="0" xfId="1" applyFont="1"/>
    <xf numFmtId="43" fontId="10" fillId="0" borderId="0" xfId="1" applyFont="1" applyFill="1"/>
    <xf numFmtId="164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2" fontId="5" fillId="0" borderId="1" xfId="3" applyNumberFormat="1" applyFont="1" applyBorder="1" applyAlignment="1">
      <alignment horizontal="center" vertical="top" wrapText="1"/>
    </xf>
    <xf numFmtId="2" fontId="5" fillId="0" borderId="1" xfId="3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2" xr:uid="{8D93C351-4052-429E-8DDA-2FB9A6BD2C8F}"/>
    <cellStyle name="Normal 2 2" xfId="3" xr:uid="{9918EDD0-32E9-46C2-9036-E4BC35764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CD20-2017-4BB5-B822-92CD88A17A7B}">
  <dimension ref="A2:BN100"/>
  <sheetViews>
    <sheetView tabSelected="1" workbookViewId="0">
      <selection activeCell="B9" sqref="B9"/>
    </sheetView>
  </sheetViews>
  <sheetFormatPr defaultColWidth="9.21875" defaultRowHeight="13.2" x14ac:dyDescent="0.25"/>
  <cols>
    <col min="1" max="1" width="7.44140625" style="28" bestFit="1" customWidth="1"/>
    <col min="2" max="2" width="59" style="3" bestFit="1" customWidth="1"/>
    <col min="3" max="3" width="5.21875" style="28" bestFit="1" customWidth="1"/>
    <col min="4" max="4" width="8" style="3" bestFit="1" customWidth="1"/>
    <col min="5" max="7" width="5.21875" style="3" bestFit="1" customWidth="1"/>
    <col min="8" max="8" width="9.5546875" style="3" bestFit="1" customWidth="1"/>
    <col min="9" max="9" width="10.5546875" style="3" bestFit="1" customWidth="1"/>
    <col min="10" max="10" width="9.5546875" style="3" bestFit="1" customWidth="1"/>
    <col min="11" max="11" width="5.21875" style="3" bestFit="1" customWidth="1"/>
    <col min="12" max="12" width="19.44140625" style="3" customWidth="1"/>
    <col min="13" max="17" width="5.21875" style="3" bestFit="1" customWidth="1"/>
    <col min="18" max="18" width="8.77734375" style="3" bestFit="1" customWidth="1"/>
    <col min="19" max="19" width="8.44140625" style="3" bestFit="1" customWidth="1"/>
    <col min="20" max="20" width="7" style="3" bestFit="1" customWidth="1"/>
    <col min="21" max="21" width="5.21875" style="3" bestFit="1" customWidth="1"/>
    <col min="22" max="22" width="8" style="3" bestFit="1" customWidth="1"/>
    <col min="23" max="27" width="5.21875" style="3" bestFit="1" customWidth="1"/>
    <col min="28" max="28" width="6.77734375" style="3" bestFit="1" customWidth="1"/>
    <col min="29" max="29" width="6" style="3" bestFit="1" customWidth="1"/>
    <col min="30" max="31" width="5.21875" style="3" bestFit="1" customWidth="1"/>
    <col min="32" max="32" width="7" style="3" bestFit="1" customWidth="1"/>
    <col min="33" max="37" width="5.21875" style="3" bestFit="1" customWidth="1"/>
    <col min="38" max="38" width="6" style="3" bestFit="1" customWidth="1"/>
    <col min="39" max="41" width="5.21875" style="3" bestFit="1" customWidth="1"/>
    <col min="42" max="42" width="6" style="3" bestFit="1" customWidth="1"/>
    <col min="43" max="43" width="5.21875" style="3" bestFit="1" customWidth="1"/>
    <col min="44" max="44" width="6" style="3" bestFit="1" customWidth="1"/>
    <col min="45" max="47" width="5.21875" style="3" bestFit="1" customWidth="1"/>
    <col min="48" max="48" width="10.21875" style="3" bestFit="1" customWidth="1"/>
    <col min="49" max="49" width="9.5546875" style="3" bestFit="1" customWidth="1"/>
    <col min="50" max="50" width="6.77734375" style="3" bestFit="1" customWidth="1"/>
    <col min="51" max="51" width="5.21875" style="3" bestFit="1" customWidth="1"/>
    <col min="52" max="52" width="10.5546875" style="3" bestFit="1" customWidth="1"/>
    <col min="53" max="57" width="5.21875" style="3" bestFit="1" customWidth="1"/>
    <col min="58" max="58" width="9.5546875" style="3" bestFit="1" customWidth="1"/>
    <col min="59" max="59" width="8" style="3" bestFit="1" customWidth="1"/>
    <col min="60" max="60" width="7" style="3" bestFit="1" customWidth="1"/>
    <col min="61" max="61" width="5.21875" style="3" bestFit="1" customWidth="1"/>
    <col min="62" max="62" width="9.5546875" style="3" bestFit="1" customWidth="1"/>
    <col min="63" max="63" width="15" style="34" bestFit="1" customWidth="1"/>
    <col min="64" max="64" width="17.5546875" style="1" bestFit="1" customWidth="1"/>
    <col min="65" max="65" width="10.5546875" style="2" bestFit="1" customWidth="1"/>
    <col min="66" max="16384" width="9.21875" style="3"/>
  </cols>
  <sheetData>
    <row r="2" spans="1:63" ht="18.75" customHeight="1" x14ac:dyDescent="0.25">
      <c r="A2" s="43" t="s">
        <v>0</v>
      </c>
      <c r="B2" s="43" t="s">
        <v>1</v>
      </c>
      <c r="C2" s="44" t="s">
        <v>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5.75" customHeight="1" x14ac:dyDescent="0.25">
      <c r="A3" s="43"/>
      <c r="B3" s="43"/>
      <c r="C3" s="41" t="s">
        <v>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 t="s">
        <v>4</v>
      </c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6" t="s">
        <v>6</v>
      </c>
    </row>
    <row r="4" spans="1:63" x14ac:dyDescent="0.25">
      <c r="A4" s="43"/>
      <c r="B4" s="43"/>
      <c r="C4" s="42" t="s">
        <v>7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8</v>
      </c>
      <c r="N4" s="42"/>
      <c r="O4" s="42"/>
      <c r="P4" s="42"/>
      <c r="Q4" s="42"/>
      <c r="R4" s="42"/>
      <c r="S4" s="42"/>
      <c r="T4" s="42"/>
      <c r="U4" s="42"/>
      <c r="V4" s="42"/>
      <c r="W4" s="42" t="s">
        <v>7</v>
      </c>
      <c r="X4" s="42"/>
      <c r="Y4" s="42"/>
      <c r="Z4" s="42"/>
      <c r="AA4" s="42"/>
      <c r="AB4" s="42"/>
      <c r="AC4" s="42"/>
      <c r="AD4" s="42"/>
      <c r="AE4" s="42"/>
      <c r="AF4" s="42"/>
      <c r="AG4" s="42" t="s">
        <v>8</v>
      </c>
      <c r="AH4" s="42"/>
      <c r="AI4" s="42"/>
      <c r="AJ4" s="42"/>
      <c r="AK4" s="42"/>
      <c r="AL4" s="42"/>
      <c r="AM4" s="42"/>
      <c r="AN4" s="42"/>
      <c r="AO4" s="42"/>
      <c r="AP4" s="42"/>
      <c r="AQ4" s="42" t="s">
        <v>7</v>
      </c>
      <c r="AR4" s="42"/>
      <c r="AS4" s="42"/>
      <c r="AT4" s="42"/>
      <c r="AU4" s="42"/>
      <c r="AV4" s="42"/>
      <c r="AW4" s="42"/>
      <c r="AX4" s="42"/>
      <c r="AY4" s="42"/>
      <c r="AZ4" s="42"/>
      <c r="BA4" s="42" t="s">
        <v>8</v>
      </c>
      <c r="BB4" s="42"/>
      <c r="BC4" s="42"/>
      <c r="BD4" s="42"/>
      <c r="BE4" s="42"/>
      <c r="BF4" s="42"/>
      <c r="BG4" s="42"/>
      <c r="BH4" s="42"/>
      <c r="BI4" s="42"/>
      <c r="BJ4" s="42"/>
      <c r="BK4" s="46"/>
    </row>
    <row r="5" spans="1:63" x14ac:dyDescent="0.25">
      <c r="A5" s="43"/>
      <c r="B5" s="43"/>
      <c r="C5" s="41" t="s">
        <v>9</v>
      </c>
      <c r="D5" s="41"/>
      <c r="E5" s="41"/>
      <c r="F5" s="41"/>
      <c r="G5" s="41"/>
      <c r="H5" s="41" t="s">
        <v>10</v>
      </c>
      <c r="I5" s="41"/>
      <c r="J5" s="41"/>
      <c r="K5" s="41"/>
      <c r="L5" s="41"/>
      <c r="M5" s="41" t="s">
        <v>9</v>
      </c>
      <c r="N5" s="41"/>
      <c r="O5" s="41"/>
      <c r="P5" s="41"/>
      <c r="Q5" s="41"/>
      <c r="R5" s="41" t="s">
        <v>10</v>
      </c>
      <c r="S5" s="41"/>
      <c r="T5" s="41"/>
      <c r="U5" s="41"/>
      <c r="V5" s="41"/>
      <c r="W5" s="41" t="s">
        <v>9</v>
      </c>
      <c r="X5" s="41"/>
      <c r="Y5" s="41"/>
      <c r="Z5" s="41"/>
      <c r="AA5" s="41"/>
      <c r="AB5" s="41" t="s">
        <v>10</v>
      </c>
      <c r="AC5" s="41"/>
      <c r="AD5" s="41"/>
      <c r="AE5" s="41"/>
      <c r="AF5" s="41"/>
      <c r="AG5" s="41" t="s">
        <v>9</v>
      </c>
      <c r="AH5" s="41"/>
      <c r="AI5" s="41"/>
      <c r="AJ5" s="41"/>
      <c r="AK5" s="41"/>
      <c r="AL5" s="41" t="s">
        <v>10</v>
      </c>
      <c r="AM5" s="41"/>
      <c r="AN5" s="41"/>
      <c r="AO5" s="41"/>
      <c r="AP5" s="41"/>
      <c r="AQ5" s="41" t="s">
        <v>9</v>
      </c>
      <c r="AR5" s="41"/>
      <c r="AS5" s="41"/>
      <c r="AT5" s="41"/>
      <c r="AU5" s="41"/>
      <c r="AV5" s="41" t="s">
        <v>10</v>
      </c>
      <c r="AW5" s="41"/>
      <c r="AX5" s="41"/>
      <c r="AY5" s="41"/>
      <c r="AZ5" s="41"/>
      <c r="BA5" s="41" t="s">
        <v>9</v>
      </c>
      <c r="BB5" s="41"/>
      <c r="BC5" s="41"/>
      <c r="BD5" s="41"/>
      <c r="BE5" s="41"/>
      <c r="BF5" s="41" t="s">
        <v>10</v>
      </c>
      <c r="BG5" s="41"/>
      <c r="BH5" s="41"/>
      <c r="BI5" s="41"/>
      <c r="BJ5" s="41"/>
      <c r="BK5" s="46"/>
    </row>
    <row r="6" spans="1:63" x14ac:dyDescent="0.25">
      <c r="A6" s="43"/>
      <c r="B6" s="43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1</v>
      </c>
      <c r="AC6" s="5">
        <v>2</v>
      </c>
      <c r="AD6" s="5">
        <v>3</v>
      </c>
      <c r="AE6" s="5">
        <v>4</v>
      </c>
      <c r="AF6" s="5">
        <v>5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1</v>
      </c>
      <c r="AM6" s="5">
        <v>2</v>
      </c>
      <c r="AN6" s="5">
        <v>3</v>
      </c>
      <c r="AO6" s="5">
        <v>4</v>
      </c>
      <c r="AP6" s="5">
        <v>5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1</v>
      </c>
      <c r="AW6" s="5">
        <v>2</v>
      </c>
      <c r="AX6" s="5">
        <v>3</v>
      </c>
      <c r="AY6" s="5">
        <v>4</v>
      </c>
      <c r="AZ6" s="5">
        <v>5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1</v>
      </c>
      <c r="BG6" s="5">
        <v>2</v>
      </c>
      <c r="BH6" s="5">
        <v>3</v>
      </c>
      <c r="BI6" s="5">
        <v>4</v>
      </c>
      <c r="BJ6" s="5">
        <v>5</v>
      </c>
      <c r="BK6" s="46"/>
    </row>
    <row r="7" spans="1:63" x14ac:dyDescent="0.25">
      <c r="A7" s="6" t="s">
        <v>11</v>
      </c>
      <c r="B7" s="7" t="s">
        <v>12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4"/>
    </row>
    <row r="8" spans="1:63" x14ac:dyDescent="0.25">
      <c r="A8" s="6" t="s">
        <v>13</v>
      </c>
      <c r="B8" s="8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/>
    </row>
    <row r="9" spans="1:63" x14ac:dyDescent="0.25">
      <c r="A9" s="9"/>
      <c r="B9" s="10" t="s">
        <v>15</v>
      </c>
      <c r="C9" s="11">
        <v>0</v>
      </c>
      <c r="D9" s="11">
        <v>439.88755981000003</v>
      </c>
      <c r="E9" s="11">
        <v>0</v>
      </c>
      <c r="F9" s="11">
        <v>0</v>
      </c>
      <c r="G9" s="11">
        <v>0</v>
      </c>
      <c r="H9" s="11">
        <v>15.501532490000001</v>
      </c>
      <c r="I9" s="11">
        <v>11125.6243892</v>
      </c>
      <c r="J9" s="11">
        <v>1793.5166545100001</v>
      </c>
      <c r="K9" s="11">
        <v>0</v>
      </c>
      <c r="L9" s="11">
        <v>122.31962923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8.2527023100000001</v>
      </c>
      <c r="S9" s="11">
        <v>45.377761579999998</v>
      </c>
      <c r="T9" s="11">
        <v>13.22903867</v>
      </c>
      <c r="U9" s="11">
        <v>0</v>
      </c>
      <c r="V9" s="11">
        <v>9.9562812199999993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2.10417E-2</v>
      </c>
      <c r="AC9" s="11">
        <v>0</v>
      </c>
      <c r="AD9" s="11">
        <v>0</v>
      </c>
      <c r="AE9" s="11">
        <v>0</v>
      </c>
      <c r="AF9" s="11">
        <v>0.30460600999999998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48.446417859999997</v>
      </c>
      <c r="AW9" s="11">
        <v>1049.73363797</v>
      </c>
      <c r="AX9" s="11">
        <v>0</v>
      </c>
      <c r="AY9" s="11">
        <v>0</v>
      </c>
      <c r="AZ9" s="11">
        <v>244.27129966999999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16.87001777</v>
      </c>
      <c r="BG9" s="11">
        <v>4.2927884499999998</v>
      </c>
      <c r="BH9" s="11">
        <v>0</v>
      </c>
      <c r="BI9" s="11">
        <v>0</v>
      </c>
      <c r="BJ9" s="11">
        <v>42.334995249999999</v>
      </c>
      <c r="BK9" s="12">
        <f>SUM(C9:BJ9)</f>
        <v>14979.9403537</v>
      </c>
    </row>
    <row r="10" spans="1:63" x14ac:dyDescent="0.25">
      <c r="A10" s="9"/>
      <c r="B10" s="10" t="s">
        <v>16</v>
      </c>
      <c r="C10" s="11">
        <v>0</v>
      </c>
      <c r="D10" s="11">
        <v>3.2868604600000002</v>
      </c>
      <c r="E10" s="11">
        <v>0</v>
      </c>
      <c r="F10" s="11">
        <v>0</v>
      </c>
      <c r="G10" s="11">
        <v>0</v>
      </c>
      <c r="H10" s="11">
        <v>3.3822474699999998</v>
      </c>
      <c r="I10" s="11">
        <v>4309.0008428700003</v>
      </c>
      <c r="J10" s="11">
        <v>811.30464701999995</v>
      </c>
      <c r="K10" s="11">
        <v>0</v>
      </c>
      <c r="L10" s="11">
        <v>45.667443710000001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1.3331962500000001</v>
      </c>
      <c r="S10" s="11">
        <v>77.639379090000006</v>
      </c>
      <c r="T10" s="11">
        <v>33.403747989999999</v>
      </c>
      <c r="U10" s="11">
        <v>0</v>
      </c>
      <c r="V10" s="11">
        <v>2.4503164700000002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10.746033669999999</v>
      </c>
      <c r="AW10" s="11">
        <v>417.62142255999998</v>
      </c>
      <c r="AX10" s="11">
        <v>0</v>
      </c>
      <c r="AY10" s="11">
        <v>0</v>
      </c>
      <c r="AZ10" s="11">
        <v>91.795219689999996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5.0748742599999996</v>
      </c>
      <c r="BG10" s="11">
        <v>4.20424898</v>
      </c>
      <c r="BH10" s="11">
        <v>0</v>
      </c>
      <c r="BI10" s="11">
        <v>0</v>
      </c>
      <c r="BJ10" s="11">
        <v>10.469057619999999</v>
      </c>
      <c r="BK10" s="12">
        <f>SUM(C10:BJ10)</f>
        <v>5827.3795381099981</v>
      </c>
    </row>
    <row r="11" spans="1:63" x14ac:dyDescent="0.25">
      <c r="A11" s="9"/>
      <c r="B11" s="10" t="s">
        <v>17</v>
      </c>
      <c r="C11" s="11">
        <v>0</v>
      </c>
      <c r="D11" s="11">
        <v>0.66996487999999998</v>
      </c>
      <c r="E11" s="11">
        <v>0</v>
      </c>
      <c r="F11" s="11">
        <v>0</v>
      </c>
      <c r="G11" s="11">
        <v>0</v>
      </c>
      <c r="H11" s="11">
        <v>0.54603774000000005</v>
      </c>
      <c r="I11" s="11">
        <v>187.04242937000001</v>
      </c>
      <c r="J11" s="11">
        <v>3.79882995</v>
      </c>
      <c r="K11" s="11">
        <v>0</v>
      </c>
      <c r="L11" s="11">
        <v>12.190000420000001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8.614956E-2</v>
      </c>
      <c r="S11" s="11">
        <v>1.3658417300000001</v>
      </c>
      <c r="T11" s="11">
        <v>0</v>
      </c>
      <c r="U11" s="11">
        <v>0</v>
      </c>
      <c r="V11" s="11">
        <v>0.10371062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3.9407437999999999</v>
      </c>
      <c r="AW11" s="11">
        <v>141.12340205999999</v>
      </c>
      <c r="AX11" s="11">
        <v>0</v>
      </c>
      <c r="AY11" s="11">
        <v>0</v>
      </c>
      <c r="AZ11" s="11">
        <v>28.90583805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1.98512394</v>
      </c>
      <c r="BG11" s="11">
        <v>0.77780751999999997</v>
      </c>
      <c r="BH11" s="11">
        <v>1.33410513</v>
      </c>
      <c r="BI11" s="11">
        <v>0</v>
      </c>
      <c r="BJ11" s="11">
        <v>2.61394422</v>
      </c>
      <c r="BK11" s="12">
        <f>SUM(C11:BJ11)</f>
        <v>386.48392899000004</v>
      </c>
    </row>
    <row r="12" spans="1:63" x14ac:dyDescent="0.25">
      <c r="A12" s="9"/>
      <c r="B12" s="13" t="s">
        <v>18</v>
      </c>
      <c r="C12" s="14">
        <f t="shared" ref="C12:BK12" si="0">SUM(C9:C11)</f>
        <v>0</v>
      </c>
      <c r="D12" s="14">
        <f t="shared" si="0"/>
        <v>443.84438515000005</v>
      </c>
      <c r="E12" s="14">
        <f t="shared" si="0"/>
        <v>0</v>
      </c>
      <c r="F12" s="14">
        <f t="shared" si="0"/>
        <v>0</v>
      </c>
      <c r="G12" s="14">
        <f t="shared" si="0"/>
        <v>0</v>
      </c>
      <c r="H12" s="14">
        <f t="shared" si="0"/>
        <v>19.429817700000001</v>
      </c>
      <c r="I12" s="14">
        <f t="shared" si="0"/>
        <v>15621.66766144</v>
      </c>
      <c r="J12" s="14">
        <f t="shared" si="0"/>
        <v>2608.6201314799996</v>
      </c>
      <c r="K12" s="14">
        <f t="shared" si="0"/>
        <v>0</v>
      </c>
      <c r="L12" s="14">
        <f t="shared" si="0"/>
        <v>180.17707336000001</v>
      </c>
      <c r="M12" s="14">
        <f t="shared" si="0"/>
        <v>0</v>
      </c>
      <c r="N12" s="14">
        <f t="shared" si="0"/>
        <v>0</v>
      </c>
      <c r="O12" s="14">
        <f t="shared" si="0"/>
        <v>0</v>
      </c>
      <c r="P12" s="14">
        <f t="shared" si="0"/>
        <v>0</v>
      </c>
      <c r="Q12" s="14">
        <f t="shared" si="0"/>
        <v>0</v>
      </c>
      <c r="R12" s="14">
        <f t="shared" si="0"/>
        <v>9.6720481200000012</v>
      </c>
      <c r="S12" s="14">
        <f t="shared" si="0"/>
        <v>124.3829824</v>
      </c>
      <c r="T12" s="14">
        <f t="shared" si="0"/>
        <v>46.632786660000001</v>
      </c>
      <c r="U12" s="14">
        <f t="shared" si="0"/>
        <v>0</v>
      </c>
      <c r="V12" s="14">
        <f t="shared" si="0"/>
        <v>12.510308309999999</v>
      </c>
      <c r="W12" s="14">
        <f t="shared" si="0"/>
        <v>0</v>
      </c>
      <c r="X12" s="14">
        <f t="shared" si="0"/>
        <v>0</v>
      </c>
      <c r="Y12" s="14">
        <f t="shared" si="0"/>
        <v>0</v>
      </c>
      <c r="Z12" s="14">
        <f t="shared" si="0"/>
        <v>0</v>
      </c>
      <c r="AA12" s="14">
        <f t="shared" si="0"/>
        <v>0</v>
      </c>
      <c r="AB12" s="14">
        <f t="shared" si="0"/>
        <v>2.10417E-2</v>
      </c>
      <c r="AC12" s="14">
        <f t="shared" si="0"/>
        <v>0</v>
      </c>
      <c r="AD12" s="14">
        <f t="shared" si="0"/>
        <v>0</v>
      </c>
      <c r="AE12" s="14">
        <f t="shared" si="0"/>
        <v>0</v>
      </c>
      <c r="AF12" s="14">
        <f t="shared" si="0"/>
        <v>0.30460600999999998</v>
      </c>
      <c r="AG12" s="14">
        <f t="shared" si="0"/>
        <v>0</v>
      </c>
      <c r="AH12" s="14">
        <f t="shared" si="0"/>
        <v>0</v>
      </c>
      <c r="AI12" s="14">
        <f t="shared" si="0"/>
        <v>0</v>
      </c>
      <c r="AJ12" s="14">
        <f t="shared" si="0"/>
        <v>0</v>
      </c>
      <c r="AK12" s="14">
        <f t="shared" si="0"/>
        <v>0</v>
      </c>
      <c r="AL12" s="14">
        <f t="shared" si="0"/>
        <v>0</v>
      </c>
      <c r="AM12" s="14">
        <f t="shared" si="0"/>
        <v>0</v>
      </c>
      <c r="AN12" s="14">
        <f t="shared" si="0"/>
        <v>0</v>
      </c>
      <c r="AO12" s="14">
        <f t="shared" si="0"/>
        <v>0</v>
      </c>
      <c r="AP12" s="14">
        <f t="shared" si="0"/>
        <v>0</v>
      </c>
      <c r="AQ12" s="14">
        <f t="shared" si="0"/>
        <v>0</v>
      </c>
      <c r="AR12" s="14">
        <f t="shared" si="0"/>
        <v>0</v>
      </c>
      <c r="AS12" s="14">
        <f t="shared" si="0"/>
        <v>0</v>
      </c>
      <c r="AT12" s="14">
        <f t="shared" si="0"/>
        <v>0</v>
      </c>
      <c r="AU12" s="14">
        <f t="shared" si="0"/>
        <v>0</v>
      </c>
      <c r="AV12" s="14">
        <f t="shared" si="0"/>
        <v>63.13319533</v>
      </c>
      <c r="AW12" s="14">
        <f t="shared" si="0"/>
        <v>1608.4784625899999</v>
      </c>
      <c r="AX12" s="14">
        <f t="shared" si="0"/>
        <v>0</v>
      </c>
      <c r="AY12" s="14">
        <f t="shared" si="0"/>
        <v>0</v>
      </c>
      <c r="AZ12" s="14">
        <f t="shared" si="0"/>
        <v>364.97235740999997</v>
      </c>
      <c r="BA12" s="14">
        <f t="shared" si="0"/>
        <v>0</v>
      </c>
      <c r="BB12" s="14">
        <f t="shared" si="0"/>
        <v>0</v>
      </c>
      <c r="BC12" s="14">
        <f t="shared" si="0"/>
        <v>0</v>
      </c>
      <c r="BD12" s="14">
        <f t="shared" si="0"/>
        <v>0</v>
      </c>
      <c r="BE12" s="14">
        <f t="shared" si="0"/>
        <v>0</v>
      </c>
      <c r="BF12" s="14">
        <f t="shared" si="0"/>
        <v>23.930015969999999</v>
      </c>
      <c r="BG12" s="14">
        <f t="shared" si="0"/>
        <v>9.2748449499999985</v>
      </c>
      <c r="BH12" s="14">
        <f t="shared" si="0"/>
        <v>1.33410513</v>
      </c>
      <c r="BI12" s="14">
        <f t="shared" si="0"/>
        <v>0</v>
      </c>
      <c r="BJ12" s="14">
        <f t="shared" si="0"/>
        <v>55.41799709</v>
      </c>
      <c r="BK12" s="15">
        <f t="shared" si="0"/>
        <v>21193.8038208</v>
      </c>
    </row>
    <row r="13" spans="1:63" x14ac:dyDescent="0.25">
      <c r="A13" s="6" t="s">
        <v>19</v>
      </c>
      <c r="B13" s="8" t="s">
        <v>20</v>
      </c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2"/>
    </row>
    <row r="14" spans="1:63" x14ac:dyDescent="0.25">
      <c r="A14" s="9"/>
      <c r="B14" s="16" t="s">
        <v>21</v>
      </c>
      <c r="C14" s="11">
        <v>0</v>
      </c>
      <c r="D14" s="11">
        <v>1.0882604499999999</v>
      </c>
      <c r="E14" s="11">
        <v>0</v>
      </c>
      <c r="F14" s="11">
        <v>0</v>
      </c>
      <c r="G14" s="11">
        <v>0</v>
      </c>
      <c r="H14" s="11">
        <v>3.4286974899999998</v>
      </c>
      <c r="I14" s="11">
        <v>397.66873706000001</v>
      </c>
      <c r="J14" s="11">
        <v>0</v>
      </c>
      <c r="K14" s="11">
        <v>0</v>
      </c>
      <c r="L14" s="11">
        <v>50.148995499999998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1.1853987399999999</v>
      </c>
      <c r="S14" s="11">
        <v>7.42371873</v>
      </c>
      <c r="T14" s="11">
        <v>0</v>
      </c>
      <c r="U14" s="11">
        <v>0</v>
      </c>
      <c r="V14" s="11">
        <v>4.0787334800000004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5.63106054</v>
      </c>
      <c r="AW14" s="11">
        <v>44.334660100000001</v>
      </c>
      <c r="AX14" s="11">
        <v>0</v>
      </c>
      <c r="AY14" s="11">
        <v>0</v>
      </c>
      <c r="AZ14" s="11">
        <v>59.126180120000001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1.4490353600000001</v>
      </c>
      <c r="BG14" s="11">
        <v>6.9688000299999997</v>
      </c>
      <c r="BH14" s="11">
        <v>0</v>
      </c>
      <c r="BI14" s="11">
        <v>0</v>
      </c>
      <c r="BJ14" s="11">
        <v>21.60716339</v>
      </c>
      <c r="BK14" s="12">
        <f>SUM(C14:BJ14)</f>
        <v>604.13944099000003</v>
      </c>
    </row>
    <row r="15" spans="1:63" x14ac:dyDescent="0.25">
      <c r="A15" s="9"/>
      <c r="B15" s="13" t="s">
        <v>22</v>
      </c>
      <c r="C15" s="14">
        <f>SUM(C14)</f>
        <v>0</v>
      </c>
      <c r="D15" s="14">
        <f t="shared" ref="D15:BK15" si="1">SUM(D14)</f>
        <v>1.0882604499999999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3.4286974899999998</v>
      </c>
      <c r="I15" s="14">
        <f t="shared" si="1"/>
        <v>397.66873706000001</v>
      </c>
      <c r="J15" s="14">
        <f t="shared" si="1"/>
        <v>0</v>
      </c>
      <c r="K15" s="14">
        <f t="shared" si="1"/>
        <v>0</v>
      </c>
      <c r="L15" s="14">
        <f t="shared" si="1"/>
        <v>50.148995499999998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1.1853987399999999</v>
      </c>
      <c r="S15" s="14">
        <f t="shared" si="1"/>
        <v>7.42371873</v>
      </c>
      <c r="T15" s="14">
        <f t="shared" si="1"/>
        <v>0</v>
      </c>
      <c r="U15" s="14">
        <f t="shared" si="1"/>
        <v>0</v>
      </c>
      <c r="V15" s="14">
        <f t="shared" si="1"/>
        <v>4.0787334800000004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4">
        <f t="shared" si="1"/>
        <v>0</v>
      </c>
      <c r="AB15" s="14">
        <f t="shared" si="1"/>
        <v>0</v>
      </c>
      <c r="AC15" s="14">
        <f t="shared" si="1"/>
        <v>0</v>
      </c>
      <c r="AD15" s="14">
        <f t="shared" si="1"/>
        <v>0</v>
      </c>
      <c r="AE15" s="14">
        <f t="shared" si="1"/>
        <v>0</v>
      </c>
      <c r="AF15" s="14">
        <f t="shared" si="1"/>
        <v>0</v>
      </c>
      <c r="AG15" s="14">
        <f t="shared" si="1"/>
        <v>0</v>
      </c>
      <c r="AH15" s="14">
        <f t="shared" si="1"/>
        <v>0</v>
      </c>
      <c r="AI15" s="14">
        <f t="shared" si="1"/>
        <v>0</v>
      </c>
      <c r="AJ15" s="14">
        <f t="shared" si="1"/>
        <v>0</v>
      </c>
      <c r="AK15" s="14">
        <f t="shared" si="1"/>
        <v>0</v>
      </c>
      <c r="AL15" s="14">
        <f t="shared" si="1"/>
        <v>0</v>
      </c>
      <c r="AM15" s="14">
        <f t="shared" si="1"/>
        <v>0</v>
      </c>
      <c r="AN15" s="14">
        <f t="shared" si="1"/>
        <v>0</v>
      </c>
      <c r="AO15" s="14">
        <f t="shared" si="1"/>
        <v>0</v>
      </c>
      <c r="AP15" s="14">
        <f t="shared" si="1"/>
        <v>0</v>
      </c>
      <c r="AQ15" s="14">
        <f t="shared" si="1"/>
        <v>0</v>
      </c>
      <c r="AR15" s="14">
        <f t="shared" si="1"/>
        <v>0</v>
      </c>
      <c r="AS15" s="14">
        <f t="shared" si="1"/>
        <v>0</v>
      </c>
      <c r="AT15" s="14">
        <f t="shared" si="1"/>
        <v>0</v>
      </c>
      <c r="AU15" s="14">
        <f t="shared" si="1"/>
        <v>0</v>
      </c>
      <c r="AV15" s="14">
        <f t="shared" si="1"/>
        <v>5.63106054</v>
      </c>
      <c r="AW15" s="14">
        <f t="shared" si="1"/>
        <v>44.334660100000001</v>
      </c>
      <c r="AX15" s="14">
        <f t="shared" si="1"/>
        <v>0</v>
      </c>
      <c r="AY15" s="14">
        <f t="shared" si="1"/>
        <v>0</v>
      </c>
      <c r="AZ15" s="14">
        <f t="shared" si="1"/>
        <v>59.126180120000001</v>
      </c>
      <c r="BA15" s="14">
        <f t="shared" si="1"/>
        <v>0</v>
      </c>
      <c r="BB15" s="14">
        <f t="shared" si="1"/>
        <v>0</v>
      </c>
      <c r="BC15" s="14">
        <f t="shared" si="1"/>
        <v>0</v>
      </c>
      <c r="BD15" s="14">
        <f t="shared" si="1"/>
        <v>0</v>
      </c>
      <c r="BE15" s="14">
        <f t="shared" si="1"/>
        <v>0</v>
      </c>
      <c r="BF15" s="14">
        <f t="shared" si="1"/>
        <v>1.4490353600000001</v>
      </c>
      <c r="BG15" s="14">
        <f t="shared" si="1"/>
        <v>6.9688000299999997</v>
      </c>
      <c r="BH15" s="14">
        <f t="shared" si="1"/>
        <v>0</v>
      </c>
      <c r="BI15" s="14">
        <f t="shared" si="1"/>
        <v>0</v>
      </c>
      <c r="BJ15" s="14">
        <f t="shared" si="1"/>
        <v>21.60716339</v>
      </c>
      <c r="BK15" s="15">
        <f t="shared" si="1"/>
        <v>604.13944099000003</v>
      </c>
    </row>
    <row r="16" spans="1:63" x14ac:dyDescent="0.25">
      <c r="A16" s="6" t="s">
        <v>23</v>
      </c>
      <c r="B16" s="8" t="s">
        <v>24</v>
      </c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2"/>
    </row>
    <row r="17" spans="1:63" x14ac:dyDescent="0.25">
      <c r="A17" s="17"/>
      <c r="B17" s="18" t="s">
        <v>25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2">
        <f>SUM(C17:BJ17)</f>
        <v>0</v>
      </c>
    </row>
    <row r="18" spans="1:63" x14ac:dyDescent="0.25">
      <c r="A18" s="9"/>
      <c r="B18" s="13" t="s">
        <v>26</v>
      </c>
      <c r="C18" s="14">
        <f t="shared" ref="C18:BK18" si="2">SUM(C17:C17)</f>
        <v>0</v>
      </c>
      <c r="D18" s="14">
        <f t="shared" si="2"/>
        <v>0</v>
      </c>
      <c r="E18" s="14">
        <f t="shared" si="2"/>
        <v>0</v>
      </c>
      <c r="F18" s="14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  <c r="K18" s="14">
        <f t="shared" si="2"/>
        <v>0</v>
      </c>
      <c r="L18" s="14">
        <f t="shared" si="2"/>
        <v>0</v>
      </c>
      <c r="M18" s="14">
        <f t="shared" si="2"/>
        <v>0</v>
      </c>
      <c r="N18" s="14">
        <f t="shared" si="2"/>
        <v>0</v>
      </c>
      <c r="O18" s="14">
        <f t="shared" si="2"/>
        <v>0</v>
      </c>
      <c r="P18" s="14">
        <f t="shared" si="2"/>
        <v>0</v>
      </c>
      <c r="Q18" s="14">
        <f t="shared" si="2"/>
        <v>0</v>
      </c>
      <c r="R18" s="14">
        <f t="shared" si="2"/>
        <v>0</v>
      </c>
      <c r="S18" s="14">
        <f t="shared" si="2"/>
        <v>0</v>
      </c>
      <c r="T18" s="14">
        <f t="shared" si="2"/>
        <v>0</v>
      </c>
      <c r="U18" s="14">
        <f t="shared" si="2"/>
        <v>0</v>
      </c>
      <c r="V18" s="14">
        <f t="shared" si="2"/>
        <v>0</v>
      </c>
      <c r="W18" s="14">
        <f t="shared" si="2"/>
        <v>0</v>
      </c>
      <c r="X18" s="14">
        <f t="shared" si="2"/>
        <v>0</v>
      </c>
      <c r="Y18" s="14">
        <f t="shared" si="2"/>
        <v>0</v>
      </c>
      <c r="Z18" s="14">
        <f t="shared" si="2"/>
        <v>0</v>
      </c>
      <c r="AA18" s="14">
        <f t="shared" si="2"/>
        <v>0</v>
      </c>
      <c r="AB18" s="14">
        <f t="shared" si="2"/>
        <v>0</v>
      </c>
      <c r="AC18" s="14">
        <f t="shared" si="2"/>
        <v>0</v>
      </c>
      <c r="AD18" s="14">
        <f t="shared" si="2"/>
        <v>0</v>
      </c>
      <c r="AE18" s="14">
        <f t="shared" si="2"/>
        <v>0</v>
      </c>
      <c r="AF18" s="14">
        <f t="shared" si="2"/>
        <v>0</v>
      </c>
      <c r="AG18" s="14">
        <f t="shared" si="2"/>
        <v>0</v>
      </c>
      <c r="AH18" s="14">
        <f t="shared" si="2"/>
        <v>0</v>
      </c>
      <c r="AI18" s="14">
        <f t="shared" si="2"/>
        <v>0</v>
      </c>
      <c r="AJ18" s="14">
        <f t="shared" si="2"/>
        <v>0</v>
      </c>
      <c r="AK18" s="14">
        <f t="shared" si="2"/>
        <v>0</v>
      </c>
      <c r="AL18" s="14">
        <f t="shared" si="2"/>
        <v>0</v>
      </c>
      <c r="AM18" s="14">
        <f t="shared" si="2"/>
        <v>0</v>
      </c>
      <c r="AN18" s="14">
        <f t="shared" si="2"/>
        <v>0</v>
      </c>
      <c r="AO18" s="14">
        <f t="shared" si="2"/>
        <v>0</v>
      </c>
      <c r="AP18" s="14">
        <f t="shared" si="2"/>
        <v>0</v>
      </c>
      <c r="AQ18" s="14">
        <f t="shared" si="2"/>
        <v>0</v>
      </c>
      <c r="AR18" s="14">
        <f t="shared" si="2"/>
        <v>0</v>
      </c>
      <c r="AS18" s="14">
        <f t="shared" si="2"/>
        <v>0</v>
      </c>
      <c r="AT18" s="14">
        <f t="shared" si="2"/>
        <v>0</v>
      </c>
      <c r="AU18" s="14">
        <f t="shared" si="2"/>
        <v>0</v>
      </c>
      <c r="AV18" s="14">
        <f t="shared" si="2"/>
        <v>0</v>
      </c>
      <c r="AW18" s="14">
        <f t="shared" si="2"/>
        <v>0</v>
      </c>
      <c r="AX18" s="14">
        <f t="shared" si="2"/>
        <v>0</v>
      </c>
      <c r="AY18" s="14">
        <f t="shared" si="2"/>
        <v>0</v>
      </c>
      <c r="AZ18" s="14">
        <f t="shared" si="2"/>
        <v>0</v>
      </c>
      <c r="BA18" s="14">
        <f t="shared" si="2"/>
        <v>0</v>
      </c>
      <c r="BB18" s="14">
        <f t="shared" si="2"/>
        <v>0</v>
      </c>
      <c r="BC18" s="14">
        <f t="shared" si="2"/>
        <v>0</v>
      </c>
      <c r="BD18" s="14">
        <f t="shared" si="2"/>
        <v>0</v>
      </c>
      <c r="BE18" s="14">
        <f t="shared" si="2"/>
        <v>0</v>
      </c>
      <c r="BF18" s="14">
        <f t="shared" si="2"/>
        <v>0</v>
      </c>
      <c r="BG18" s="14">
        <f t="shared" si="2"/>
        <v>0</v>
      </c>
      <c r="BH18" s="14">
        <f t="shared" si="2"/>
        <v>0</v>
      </c>
      <c r="BI18" s="14">
        <f t="shared" si="2"/>
        <v>0</v>
      </c>
      <c r="BJ18" s="14">
        <f t="shared" si="2"/>
        <v>0</v>
      </c>
      <c r="BK18" s="15">
        <f t="shared" si="2"/>
        <v>0</v>
      </c>
    </row>
    <row r="19" spans="1:63" x14ac:dyDescent="0.25">
      <c r="A19" s="6" t="s">
        <v>27</v>
      </c>
      <c r="B19" s="8" t="s">
        <v>28</v>
      </c>
      <c r="C19" s="1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5"/>
    </row>
    <row r="20" spans="1:63" x14ac:dyDescent="0.25">
      <c r="A20" s="6"/>
      <c r="B20" s="18" t="s">
        <v>25</v>
      </c>
      <c r="C20" s="11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2">
        <f>SUM(C20:BJ20)</f>
        <v>0</v>
      </c>
    </row>
    <row r="21" spans="1:63" x14ac:dyDescent="0.25">
      <c r="A21" s="6"/>
      <c r="B21" s="13" t="s">
        <v>29</v>
      </c>
      <c r="C21" s="14">
        <f>SUM(C20)</f>
        <v>0</v>
      </c>
      <c r="D21" s="19">
        <f t="shared" ref="D21:BJ21" si="3">SUM(D20)</f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0</v>
      </c>
      <c r="L21" s="19">
        <f t="shared" si="3"/>
        <v>0</v>
      </c>
      <c r="M21" s="19">
        <f t="shared" si="3"/>
        <v>0</v>
      </c>
      <c r="N21" s="19">
        <f t="shared" si="3"/>
        <v>0</v>
      </c>
      <c r="O21" s="19">
        <f t="shared" si="3"/>
        <v>0</v>
      </c>
      <c r="P21" s="19">
        <f t="shared" si="3"/>
        <v>0</v>
      </c>
      <c r="Q21" s="19">
        <f t="shared" si="3"/>
        <v>0</v>
      </c>
      <c r="R21" s="19">
        <f t="shared" si="3"/>
        <v>0</v>
      </c>
      <c r="S21" s="19">
        <f t="shared" si="3"/>
        <v>0</v>
      </c>
      <c r="T21" s="19">
        <f t="shared" si="3"/>
        <v>0</v>
      </c>
      <c r="U21" s="19">
        <f t="shared" si="3"/>
        <v>0</v>
      </c>
      <c r="V21" s="19">
        <f t="shared" si="3"/>
        <v>0</v>
      </c>
      <c r="W21" s="19">
        <f t="shared" si="3"/>
        <v>0</v>
      </c>
      <c r="X21" s="19">
        <f t="shared" si="3"/>
        <v>0</v>
      </c>
      <c r="Y21" s="19">
        <f t="shared" si="3"/>
        <v>0</v>
      </c>
      <c r="Z21" s="19">
        <f t="shared" si="3"/>
        <v>0</v>
      </c>
      <c r="AA21" s="19">
        <f t="shared" si="3"/>
        <v>0</v>
      </c>
      <c r="AB21" s="19">
        <f t="shared" si="3"/>
        <v>0</v>
      </c>
      <c r="AC21" s="19">
        <f t="shared" si="3"/>
        <v>0</v>
      </c>
      <c r="AD21" s="19">
        <f t="shared" si="3"/>
        <v>0</v>
      </c>
      <c r="AE21" s="19">
        <f t="shared" si="3"/>
        <v>0</v>
      </c>
      <c r="AF21" s="19">
        <f t="shared" si="3"/>
        <v>0</v>
      </c>
      <c r="AG21" s="19">
        <f t="shared" si="3"/>
        <v>0</v>
      </c>
      <c r="AH21" s="19">
        <f t="shared" si="3"/>
        <v>0</v>
      </c>
      <c r="AI21" s="19">
        <f t="shared" si="3"/>
        <v>0</v>
      </c>
      <c r="AJ21" s="19">
        <f t="shared" si="3"/>
        <v>0</v>
      </c>
      <c r="AK21" s="19">
        <f t="shared" si="3"/>
        <v>0</v>
      </c>
      <c r="AL21" s="19">
        <f t="shared" si="3"/>
        <v>0</v>
      </c>
      <c r="AM21" s="19">
        <f t="shared" si="3"/>
        <v>0</v>
      </c>
      <c r="AN21" s="19">
        <f t="shared" si="3"/>
        <v>0</v>
      </c>
      <c r="AO21" s="19">
        <f t="shared" si="3"/>
        <v>0</v>
      </c>
      <c r="AP21" s="19">
        <f t="shared" si="3"/>
        <v>0</v>
      </c>
      <c r="AQ21" s="19">
        <f t="shared" si="3"/>
        <v>0</v>
      </c>
      <c r="AR21" s="19">
        <f t="shared" si="3"/>
        <v>0</v>
      </c>
      <c r="AS21" s="19">
        <f t="shared" si="3"/>
        <v>0</v>
      </c>
      <c r="AT21" s="19">
        <f t="shared" si="3"/>
        <v>0</v>
      </c>
      <c r="AU21" s="19">
        <f t="shared" si="3"/>
        <v>0</v>
      </c>
      <c r="AV21" s="19">
        <f t="shared" si="3"/>
        <v>0</v>
      </c>
      <c r="AW21" s="19">
        <f t="shared" si="3"/>
        <v>0</v>
      </c>
      <c r="AX21" s="19">
        <f t="shared" si="3"/>
        <v>0</v>
      </c>
      <c r="AY21" s="19">
        <f t="shared" si="3"/>
        <v>0</v>
      </c>
      <c r="AZ21" s="19">
        <f t="shared" si="3"/>
        <v>0</v>
      </c>
      <c r="BA21" s="19">
        <f t="shared" si="3"/>
        <v>0</v>
      </c>
      <c r="BB21" s="19">
        <f t="shared" si="3"/>
        <v>0</v>
      </c>
      <c r="BC21" s="19">
        <f t="shared" si="3"/>
        <v>0</v>
      </c>
      <c r="BD21" s="19">
        <f t="shared" si="3"/>
        <v>0</v>
      </c>
      <c r="BE21" s="19">
        <f t="shared" si="3"/>
        <v>0</v>
      </c>
      <c r="BF21" s="19">
        <f t="shared" si="3"/>
        <v>0</v>
      </c>
      <c r="BG21" s="19">
        <f t="shared" si="3"/>
        <v>0</v>
      </c>
      <c r="BH21" s="19">
        <f t="shared" si="3"/>
        <v>0</v>
      </c>
      <c r="BI21" s="19">
        <f t="shared" si="3"/>
        <v>0</v>
      </c>
      <c r="BJ21" s="19">
        <f t="shared" si="3"/>
        <v>0</v>
      </c>
      <c r="BK21" s="15">
        <f>SUM(BK20)</f>
        <v>0</v>
      </c>
    </row>
    <row r="22" spans="1:63" x14ac:dyDescent="0.25">
      <c r="A22" s="6" t="s">
        <v>30</v>
      </c>
      <c r="B22" s="8" t="s">
        <v>31</v>
      </c>
      <c r="C22" s="1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5"/>
    </row>
    <row r="23" spans="1:63" x14ac:dyDescent="0.25">
      <c r="A23" s="6"/>
      <c r="B23" s="18" t="s">
        <v>25</v>
      </c>
      <c r="C23" s="11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2">
        <f>SUM(C23:BJ23)</f>
        <v>0</v>
      </c>
    </row>
    <row r="24" spans="1:63" x14ac:dyDescent="0.25">
      <c r="A24" s="6"/>
      <c r="B24" s="13" t="s">
        <v>32</v>
      </c>
      <c r="C24" s="14">
        <f>SUM(C23)</f>
        <v>0</v>
      </c>
      <c r="D24" s="19">
        <f t="shared" ref="D24:BK24" si="4">SUM(D23)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19">
        <f t="shared" si="4"/>
        <v>0</v>
      </c>
      <c r="U24" s="19">
        <f t="shared" si="4"/>
        <v>0</v>
      </c>
      <c r="V24" s="19">
        <f t="shared" si="4"/>
        <v>0</v>
      </c>
      <c r="W24" s="19">
        <f t="shared" si="4"/>
        <v>0</v>
      </c>
      <c r="X24" s="19">
        <f t="shared" si="4"/>
        <v>0</v>
      </c>
      <c r="Y24" s="19">
        <f t="shared" si="4"/>
        <v>0</v>
      </c>
      <c r="Z24" s="19">
        <f t="shared" si="4"/>
        <v>0</v>
      </c>
      <c r="AA24" s="19">
        <f t="shared" si="4"/>
        <v>0</v>
      </c>
      <c r="AB24" s="19">
        <f t="shared" si="4"/>
        <v>0</v>
      </c>
      <c r="AC24" s="19">
        <f t="shared" si="4"/>
        <v>0</v>
      </c>
      <c r="AD24" s="19">
        <f t="shared" si="4"/>
        <v>0</v>
      </c>
      <c r="AE24" s="19">
        <f t="shared" si="4"/>
        <v>0</v>
      </c>
      <c r="AF24" s="19">
        <f t="shared" si="4"/>
        <v>0</v>
      </c>
      <c r="AG24" s="19">
        <f t="shared" si="4"/>
        <v>0</v>
      </c>
      <c r="AH24" s="19">
        <f t="shared" si="4"/>
        <v>0</v>
      </c>
      <c r="AI24" s="19">
        <f t="shared" si="4"/>
        <v>0</v>
      </c>
      <c r="AJ24" s="19">
        <f t="shared" si="4"/>
        <v>0</v>
      </c>
      <c r="AK24" s="19">
        <f t="shared" si="4"/>
        <v>0</v>
      </c>
      <c r="AL24" s="19">
        <f t="shared" si="4"/>
        <v>0</v>
      </c>
      <c r="AM24" s="19">
        <f t="shared" si="4"/>
        <v>0</v>
      </c>
      <c r="AN24" s="19">
        <f t="shared" si="4"/>
        <v>0</v>
      </c>
      <c r="AO24" s="19">
        <f t="shared" si="4"/>
        <v>0</v>
      </c>
      <c r="AP24" s="19">
        <f t="shared" si="4"/>
        <v>0</v>
      </c>
      <c r="AQ24" s="19">
        <f t="shared" si="4"/>
        <v>0</v>
      </c>
      <c r="AR24" s="19">
        <f t="shared" si="4"/>
        <v>0</v>
      </c>
      <c r="AS24" s="19">
        <f t="shared" si="4"/>
        <v>0</v>
      </c>
      <c r="AT24" s="19">
        <f t="shared" si="4"/>
        <v>0</v>
      </c>
      <c r="AU24" s="19">
        <f t="shared" si="4"/>
        <v>0</v>
      </c>
      <c r="AV24" s="19">
        <f t="shared" si="4"/>
        <v>0</v>
      </c>
      <c r="AW24" s="19">
        <f t="shared" si="4"/>
        <v>0</v>
      </c>
      <c r="AX24" s="19">
        <f t="shared" si="4"/>
        <v>0</v>
      </c>
      <c r="AY24" s="19">
        <f t="shared" si="4"/>
        <v>0</v>
      </c>
      <c r="AZ24" s="19">
        <f t="shared" si="4"/>
        <v>0</v>
      </c>
      <c r="BA24" s="19">
        <f t="shared" si="4"/>
        <v>0</v>
      </c>
      <c r="BB24" s="19">
        <f t="shared" si="4"/>
        <v>0</v>
      </c>
      <c r="BC24" s="19">
        <f t="shared" si="4"/>
        <v>0</v>
      </c>
      <c r="BD24" s="19">
        <f t="shared" si="4"/>
        <v>0</v>
      </c>
      <c r="BE24" s="19">
        <f t="shared" si="4"/>
        <v>0</v>
      </c>
      <c r="BF24" s="19">
        <f t="shared" si="4"/>
        <v>0</v>
      </c>
      <c r="BG24" s="19">
        <f t="shared" si="4"/>
        <v>0</v>
      </c>
      <c r="BH24" s="19">
        <f t="shared" si="4"/>
        <v>0</v>
      </c>
      <c r="BI24" s="19">
        <f t="shared" si="4"/>
        <v>0</v>
      </c>
      <c r="BJ24" s="19">
        <f t="shared" si="4"/>
        <v>0</v>
      </c>
      <c r="BK24" s="15">
        <f t="shared" si="4"/>
        <v>0</v>
      </c>
    </row>
    <row r="25" spans="1:63" x14ac:dyDescent="0.25">
      <c r="A25" s="6" t="s">
        <v>33</v>
      </c>
      <c r="B25" s="8" t="s">
        <v>34</v>
      </c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2"/>
    </row>
    <row r="26" spans="1:63" x14ac:dyDescent="0.25">
      <c r="A26" s="17"/>
      <c r="B26" s="18" t="s">
        <v>35</v>
      </c>
      <c r="C26" s="11">
        <v>0</v>
      </c>
      <c r="D26" s="11">
        <v>1.0765794399999999</v>
      </c>
      <c r="E26" s="11">
        <v>0</v>
      </c>
      <c r="F26" s="11">
        <v>0</v>
      </c>
      <c r="G26" s="11">
        <v>0</v>
      </c>
      <c r="H26" s="11">
        <v>1.1947789499999999</v>
      </c>
      <c r="I26" s="11">
        <v>36.839487740000003</v>
      </c>
      <c r="J26" s="11">
        <v>0</v>
      </c>
      <c r="K26" s="11">
        <v>0</v>
      </c>
      <c r="L26" s="11">
        <v>4.8752663199999997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0.27918253999999998</v>
      </c>
      <c r="S26" s="11">
        <v>0</v>
      </c>
      <c r="T26" s="11">
        <v>0</v>
      </c>
      <c r="U26" s="11">
        <v>0</v>
      </c>
      <c r="V26" s="11">
        <v>0.43662236999999998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5.6117709400000004</v>
      </c>
      <c r="AW26" s="11">
        <v>18.314210719999998</v>
      </c>
      <c r="AX26" s="11">
        <v>0</v>
      </c>
      <c r="AY26" s="11">
        <v>0</v>
      </c>
      <c r="AZ26" s="11">
        <v>34.29255182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1.03939632</v>
      </c>
      <c r="BG26" s="11">
        <v>0.9561501</v>
      </c>
      <c r="BH26" s="11">
        <v>0</v>
      </c>
      <c r="BI26" s="11">
        <v>0</v>
      </c>
      <c r="BJ26" s="11">
        <v>1.23746888</v>
      </c>
      <c r="BK26" s="12">
        <f t="shared" ref="BK26:BK34" si="5">SUM(C26:BJ26)</f>
        <v>106.15346613999999</v>
      </c>
    </row>
    <row r="27" spans="1:63" ht="13.8" x14ac:dyDescent="0.3">
      <c r="A27" s="20"/>
      <c r="B27" s="16" t="s">
        <v>36</v>
      </c>
      <c r="C27" s="11">
        <v>0</v>
      </c>
      <c r="D27" s="11">
        <v>4.4049230599999998</v>
      </c>
      <c r="E27" s="11">
        <v>0</v>
      </c>
      <c r="F27" s="11">
        <v>0</v>
      </c>
      <c r="G27" s="11">
        <v>0</v>
      </c>
      <c r="H27" s="11">
        <v>4.03983224</v>
      </c>
      <c r="I27" s="11">
        <v>6290.4403838199996</v>
      </c>
      <c r="J27" s="11">
        <v>337.53959773000003</v>
      </c>
      <c r="K27" s="11">
        <v>0</v>
      </c>
      <c r="L27" s="11">
        <v>112.7553253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1.87479883</v>
      </c>
      <c r="S27" s="11">
        <v>460.10210597999998</v>
      </c>
      <c r="T27" s="11">
        <v>1.46228354</v>
      </c>
      <c r="U27" s="11">
        <v>0</v>
      </c>
      <c r="V27" s="11">
        <v>0.73905498000000003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4.7264467300000002</v>
      </c>
      <c r="AW27" s="11">
        <v>240.97233745</v>
      </c>
      <c r="AX27" s="11">
        <v>5.1108958700000002</v>
      </c>
      <c r="AY27" s="11">
        <v>0</v>
      </c>
      <c r="AZ27" s="11">
        <v>80.939431600000006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3.7139011100000001</v>
      </c>
      <c r="BG27" s="11">
        <v>6.2726118499999997</v>
      </c>
      <c r="BH27" s="11">
        <v>0</v>
      </c>
      <c r="BI27" s="11">
        <v>0</v>
      </c>
      <c r="BJ27" s="11">
        <v>4.45484276</v>
      </c>
      <c r="BK27" s="12">
        <f t="shared" si="5"/>
        <v>7559.5487728499993</v>
      </c>
    </row>
    <row r="28" spans="1:63" ht="13.8" x14ac:dyDescent="0.3">
      <c r="A28" s="20"/>
      <c r="B28" s="16" t="s">
        <v>37</v>
      </c>
      <c r="C28" s="11">
        <v>0</v>
      </c>
      <c r="D28" s="11">
        <v>0.86972042999999999</v>
      </c>
      <c r="E28" s="11">
        <v>0</v>
      </c>
      <c r="F28" s="11">
        <v>0</v>
      </c>
      <c r="G28" s="11">
        <v>0</v>
      </c>
      <c r="H28" s="11">
        <v>2.5792124200000002</v>
      </c>
      <c r="I28" s="11">
        <v>0.54959678999999995</v>
      </c>
      <c r="J28" s="11">
        <v>0</v>
      </c>
      <c r="K28" s="11">
        <v>0</v>
      </c>
      <c r="L28" s="11">
        <v>18.57515583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1.42123746</v>
      </c>
      <c r="S28" s="11">
        <v>0.10553791</v>
      </c>
      <c r="T28" s="11">
        <v>0</v>
      </c>
      <c r="U28" s="11">
        <v>0</v>
      </c>
      <c r="V28" s="11">
        <v>0.78556877000000003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2.4036156000000002</v>
      </c>
      <c r="AW28" s="11">
        <v>103.10536994</v>
      </c>
      <c r="AX28" s="11">
        <v>0</v>
      </c>
      <c r="AY28" s="11">
        <v>0</v>
      </c>
      <c r="AZ28" s="11">
        <v>15.67495759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0.44400466999999999</v>
      </c>
      <c r="BG28" s="11">
        <v>8.8291729999999999E-2</v>
      </c>
      <c r="BH28" s="11">
        <v>0</v>
      </c>
      <c r="BI28" s="11">
        <v>0</v>
      </c>
      <c r="BJ28" s="11">
        <v>3.5976891800000002</v>
      </c>
      <c r="BK28" s="12">
        <f t="shared" si="5"/>
        <v>150.19995832000001</v>
      </c>
    </row>
    <row r="29" spans="1:63" x14ac:dyDescent="0.25">
      <c r="A29" s="17"/>
      <c r="B29" s="16" t="s">
        <v>38</v>
      </c>
      <c r="C29" s="11">
        <v>0</v>
      </c>
      <c r="D29" s="11">
        <v>1.1108607100000001</v>
      </c>
      <c r="E29" s="11">
        <v>0</v>
      </c>
      <c r="F29" s="11">
        <v>0</v>
      </c>
      <c r="G29" s="11">
        <v>0</v>
      </c>
      <c r="H29" s="11">
        <v>3.3513546600000002</v>
      </c>
      <c r="I29" s="11">
        <v>1102.5046511</v>
      </c>
      <c r="J29" s="11">
        <v>335.05001113999998</v>
      </c>
      <c r="K29" s="11">
        <v>0</v>
      </c>
      <c r="L29" s="11">
        <v>33.315606070000001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1.7833325200000001</v>
      </c>
      <c r="S29" s="11">
        <v>10.1427306</v>
      </c>
      <c r="T29" s="11">
        <v>0</v>
      </c>
      <c r="U29" s="11">
        <v>0</v>
      </c>
      <c r="V29" s="11">
        <v>1.9402309499999999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19.644100770000001</v>
      </c>
      <c r="AW29" s="11">
        <v>90.771851519999998</v>
      </c>
      <c r="AX29" s="11">
        <v>0</v>
      </c>
      <c r="AY29" s="11">
        <v>0</v>
      </c>
      <c r="AZ29" s="11">
        <v>83.330089119999997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7.2404584200000004</v>
      </c>
      <c r="BG29" s="11">
        <v>6.1632510199999997</v>
      </c>
      <c r="BH29" s="11">
        <v>0</v>
      </c>
      <c r="BI29" s="11">
        <v>0</v>
      </c>
      <c r="BJ29" s="11">
        <v>11.72172334</v>
      </c>
      <c r="BK29" s="12">
        <f t="shared" si="5"/>
        <v>1708.0702519399997</v>
      </c>
    </row>
    <row r="30" spans="1:63" x14ac:dyDescent="0.25">
      <c r="A30" s="17"/>
      <c r="B30" s="16" t="s">
        <v>39</v>
      </c>
      <c r="C30" s="11">
        <v>0</v>
      </c>
      <c r="D30" s="11">
        <v>0.79430953000000004</v>
      </c>
      <c r="E30" s="11">
        <v>0</v>
      </c>
      <c r="F30" s="11">
        <v>0</v>
      </c>
      <c r="G30" s="11">
        <v>0</v>
      </c>
      <c r="H30" s="11">
        <v>1.3218126100000001</v>
      </c>
      <c r="I30" s="11">
        <v>118.3008155</v>
      </c>
      <c r="J30" s="11">
        <v>0</v>
      </c>
      <c r="K30" s="11">
        <v>0</v>
      </c>
      <c r="L30" s="11">
        <v>5.1926865700000002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0.38961947000000002</v>
      </c>
      <c r="S30" s="11">
        <v>3.8651419999999999E-2</v>
      </c>
      <c r="T30" s="11">
        <v>0</v>
      </c>
      <c r="U30" s="11">
        <v>0</v>
      </c>
      <c r="V30" s="11">
        <v>0.24751496000000001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3.6865279200000001</v>
      </c>
      <c r="AW30" s="11">
        <v>19.80371143</v>
      </c>
      <c r="AX30" s="11">
        <v>1.7707803099999999</v>
      </c>
      <c r="AY30" s="11">
        <v>0</v>
      </c>
      <c r="AZ30" s="11">
        <v>14.284565710000001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0.84898516000000002</v>
      </c>
      <c r="BG30" s="11">
        <v>0.19754959</v>
      </c>
      <c r="BH30" s="11">
        <v>0</v>
      </c>
      <c r="BI30" s="11">
        <v>0</v>
      </c>
      <c r="BJ30" s="11">
        <v>2.2206770200000001</v>
      </c>
      <c r="BK30" s="12">
        <f t="shared" si="5"/>
        <v>169.09820720000002</v>
      </c>
    </row>
    <row r="31" spans="1:63" x14ac:dyDescent="0.25">
      <c r="A31" s="17"/>
      <c r="B31" s="16" t="s">
        <v>40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0.27340251999999998</v>
      </c>
      <c r="I31" s="11">
        <v>61.003705930000002</v>
      </c>
      <c r="J31" s="11">
        <v>0</v>
      </c>
      <c r="K31" s="11">
        <v>0</v>
      </c>
      <c r="L31" s="11">
        <v>3.7515613700000001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3.6864510000000003E-2</v>
      </c>
      <c r="S31" s="11">
        <v>0</v>
      </c>
      <c r="T31" s="11">
        <v>0</v>
      </c>
      <c r="U31" s="11">
        <v>0</v>
      </c>
      <c r="V31" s="11">
        <v>1.797118E-2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0.24210086</v>
      </c>
      <c r="AW31" s="11">
        <v>1.66948721</v>
      </c>
      <c r="AX31" s="11">
        <v>0</v>
      </c>
      <c r="AY31" s="11">
        <v>0</v>
      </c>
      <c r="AZ31" s="11">
        <v>5.2209295600000001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2.8026789999999999E-2</v>
      </c>
      <c r="BG31" s="11">
        <v>0</v>
      </c>
      <c r="BH31" s="11">
        <v>0</v>
      </c>
      <c r="BI31" s="11">
        <v>0</v>
      </c>
      <c r="BJ31" s="11">
        <v>6.0320289999999999E-2</v>
      </c>
      <c r="BK31" s="12">
        <f t="shared" si="5"/>
        <v>72.30437022000001</v>
      </c>
    </row>
    <row r="32" spans="1:63" x14ac:dyDescent="0.25">
      <c r="A32" s="17"/>
      <c r="B32" s="16" t="s">
        <v>41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1.04305439</v>
      </c>
      <c r="I32" s="11">
        <v>30.177070700000002</v>
      </c>
      <c r="J32" s="11">
        <v>0</v>
      </c>
      <c r="K32" s="11">
        <v>0</v>
      </c>
      <c r="L32" s="11">
        <v>9.9283470999999999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0.30730501999999998</v>
      </c>
      <c r="S32" s="11">
        <v>0</v>
      </c>
      <c r="T32" s="11">
        <v>0</v>
      </c>
      <c r="U32" s="11">
        <v>0</v>
      </c>
      <c r="V32" s="11">
        <v>0.46339751000000001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0.40459742999999998</v>
      </c>
      <c r="AW32" s="11">
        <v>1.7696273600000001</v>
      </c>
      <c r="AX32" s="11">
        <v>0</v>
      </c>
      <c r="AY32" s="11">
        <v>0</v>
      </c>
      <c r="AZ32" s="11">
        <v>2.5893242500000002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0.15389875</v>
      </c>
      <c r="BG32" s="11">
        <v>0.10482333000000001</v>
      </c>
      <c r="BH32" s="11">
        <v>0</v>
      </c>
      <c r="BI32" s="11">
        <v>0</v>
      </c>
      <c r="BJ32" s="11">
        <v>5.4012499999999998E-2</v>
      </c>
      <c r="BK32" s="12">
        <f t="shared" si="5"/>
        <v>46.995458340000013</v>
      </c>
    </row>
    <row r="33" spans="1:63" x14ac:dyDescent="0.25">
      <c r="A33" s="17"/>
      <c r="B33" s="16" t="s">
        <v>42</v>
      </c>
      <c r="C33" s="11">
        <v>0</v>
      </c>
      <c r="D33" s="11">
        <v>1.0318634900000001</v>
      </c>
      <c r="E33" s="11">
        <v>0</v>
      </c>
      <c r="F33" s="11">
        <v>0</v>
      </c>
      <c r="G33" s="11">
        <v>0</v>
      </c>
      <c r="H33" s="11">
        <v>1.8120414</v>
      </c>
      <c r="I33" s="11">
        <v>987.79654535999998</v>
      </c>
      <c r="J33" s="11">
        <v>0</v>
      </c>
      <c r="K33" s="11">
        <v>0</v>
      </c>
      <c r="L33" s="11">
        <v>40.563093690000002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0.54557140000000004</v>
      </c>
      <c r="S33" s="11">
        <v>106.57956119000001</v>
      </c>
      <c r="T33" s="11">
        <v>1.5430234700000001</v>
      </c>
      <c r="U33" s="11">
        <v>0</v>
      </c>
      <c r="V33" s="11">
        <v>0.65231419999999996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9.0598770300000009</v>
      </c>
      <c r="AW33" s="11">
        <v>46.638787309999998</v>
      </c>
      <c r="AX33" s="11">
        <v>0.61708689999999999</v>
      </c>
      <c r="AY33" s="11">
        <v>0</v>
      </c>
      <c r="AZ33" s="11">
        <v>41.269878030000001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4.4860857799999998</v>
      </c>
      <c r="BG33" s="11">
        <v>3.2636149200000002</v>
      </c>
      <c r="BH33" s="11">
        <v>3.3277971499999999</v>
      </c>
      <c r="BI33" s="11">
        <v>0</v>
      </c>
      <c r="BJ33" s="11">
        <v>7.2007648800000004</v>
      </c>
      <c r="BK33" s="12">
        <f t="shared" si="5"/>
        <v>1256.3879061999999</v>
      </c>
    </row>
    <row r="34" spans="1:63" x14ac:dyDescent="0.25">
      <c r="A34" s="17"/>
      <c r="B34" s="16" t="s">
        <v>43</v>
      </c>
      <c r="C34" s="11">
        <v>0</v>
      </c>
      <c r="D34" s="11">
        <v>1.0015599799999999</v>
      </c>
      <c r="E34" s="11">
        <v>0</v>
      </c>
      <c r="F34" s="11">
        <v>0</v>
      </c>
      <c r="G34" s="11">
        <v>0</v>
      </c>
      <c r="H34" s="11">
        <v>2.6747174600000001</v>
      </c>
      <c r="I34" s="11">
        <v>642.23297744000001</v>
      </c>
      <c r="J34" s="11">
        <v>108.14921128</v>
      </c>
      <c r="K34" s="11">
        <v>0.71514040999999995</v>
      </c>
      <c r="L34" s="11">
        <v>48.865138469999998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1.19658614</v>
      </c>
      <c r="S34" s="11">
        <v>8.7092409400000008</v>
      </c>
      <c r="T34" s="11">
        <v>3.0354245</v>
      </c>
      <c r="U34" s="11">
        <v>0</v>
      </c>
      <c r="V34" s="11">
        <v>3.23473612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32.667902349999999</v>
      </c>
      <c r="AW34" s="11">
        <v>58.711052850000002</v>
      </c>
      <c r="AX34" s="11">
        <v>0</v>
      </c>
      <c r="AY34" s="11">
        <v>0</v>
      </c>
      <c r="AZ34" s="11">
        <v>177.92412372999999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14.816731499999999</v>
      </c>
      <c r="BG34" s="11">
        <v>6.5257030199999999</v>
      </c>
      <c r="BH34" s="11">
        <v>2.47300392</v>
      </c>
      <c r="BI34" s="11">
        <v>0</v>
      </c>
      <c r="BJ34" s="11">
        <v>41.470331620000003</v>
      </c>
      <c r="BK34" s="12">
        <f t="shared" si="5"/>
        <v>1154.4035817300003</v>
      </c>
    </row>
    <row r="35" spans="1:63" x14ac:dyDescent="0.25">
      <c r="A35" s="9"/>
      <c r="B35" s="13" t="s">
        <v>44</v>
      </c>
      <c r="C35" s="14">
        <f t="shared" ref="C35:BK35" si="6">SUM(C26:C34)</f>
        <v>0</v>
      </c>
      <c r="D35" s="14">
        <f t="shared" si="6"/>
        <v>10.289816639999998</v>
      </c>
      <c r="E35" s="14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18.290206650000002</v>
      </c>
      <c r="I35" s="14">
        <f t="shared" si="6"/>
        <v>9269.84523438</v>
      </c>
      <c r="J35" s="14">
        <f t="shared" si="6"/>
        <v>780.73882015000004</v>
      </c>
      <c r="K35" s="14">
        <f t="shared" si="6"/>
        <v>0.71514040999999995</v>
      </c>
      <c r="L35" s="14">
        <f t="shared" si="6"/>
        <v>277.82218071999995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  <c r="Q35" s="14">
        <f t="shared" si="6"/>
        <v>0</v>
      </c>
      <c r="R35" s="14">
        <f t="shared" si="6"/>
        <v>7.8344978900000006</v>
      </c>
      <c r="S35" s="14">
        <f t="shared" si="6"/>
        <v>585.67782804000001</v>
      </c>
      <c r="T35" s="14">
        <f t="shared" si="6"/>
        <v>6.0407315100000005</v>
      </c>
      <c r="U35" s="14">
        <f t="shared" si="6"/>
        <v>0</v>
      </c>
      <c r="V35" s="14">
        <f t="shared" si="6"/>
        <v>8.5174110399999989</v>
      </c>
      <c r="W35" s="14">
        <f t="shared" si="6"/>
        <v>0</v>
      </c>
      <c r="X35" s="14">
        <f t="shared" si="6"/>
        <v>0</v>
      </c>
      <c r="Y35" s="14">
        <f t="shared" si="6"/>
        <v>0</v>
      </c>
      <c r="Z35" s="14">
        <f t="shared" si="6"/>
        <v>0</v>
      </c>
      <c r="AA35" s="14">
        <f t="shared" si="6"/>
        <v>0</v>
      </c>
      <c r="AB35" s="14">
        <f t="shared" si="6"/>
        <v>0</v>
      </c>
      <c r="AC35" s="14">
        <f t="shared" si="6"/>
        <v>0</v>
      </c>
      <c r="AD35" s="14">
        <f t="shared" si="6"/>
        <v>0</v>
      </c>
      <c r="AE35" s="14">
        <f t="shared" si="6"/>
        <v>0</v>
      </c>
      <c r="AF35" s="14">
        <f t="shared" si="6"/>
        <v>0</v>
      </c>
      <c r="AG35" s="14">
        <f t="shared" si="6"/>
        <v>0</v>
      </c>
      <c r="AH35" s="14">
        <f t="shared" si="6"/>
        <v>0</v>
      </c>
      <c r="AI35" s="14">
        <f t="shared" si="6"/>
        <v>0</v>
      </c>
      <c r="AJ35" s="14">
        <f t="shared" si="6"/>
        <v>0</v>
      </c>
      <c r="AK35" s="14">
        <f t="shared" si="6"/>
        <v>0</v>
      </c>
      <c r="AL35" s="14">
        <f t="shared" si="6"/>
        <v>0</v>
      </c>
      <c r="AM35" s="14">
        <f t="shared" si="6"/>
        <v>0</v>
      </c>
      <c r="AN35" s="14">
        <f t="shared" si="6"/>
        <v>0</v>
      </c>
      <c r="AO35" s="14">
        <f t="shared" si="6"/>
        <v>0</v>
      </c>
      <c r="AP35" s="14">
        <f t="shared" si="6"/>
        <v>0</v>
      </c>
      <c r="AQ35" s="14">
        <f t="shared" si="6"/>
        <v>0</v>
      </c>
      <c r="AR35" s="14">
        <f t="shared" si="6"/>
        <v>0</v>
      </c>
      <c r="AS35" s="14">
        <f t="shared" si="6"/>
        <v>0</v>
      </c>
      <c r="AT35" s="14">
        <f t="shared" si="6"/>
        <v>0</v>
      </c>
      <c r="AU35" s="14">
        <f t="shared" si="6"/>
        <v>0</v>
      </c>
      <c r="AV35" s="14">
        <f t="shared" si="6"/>
        <v>78.446939630000003</v>
      </c>
      <c r="AW35" s="14">
        <f t="shared" si="6"/>
        <v>581.75643579000007</v>
      </c>
      <c r="AX35" s="14">
        <f t="shared" si="6"/>
        <v>7.4987630800000007</v>
      </c>
      <c r="AY35" s="14">
        <f t="shared" si="6"/>
        <v>0</v>
      </c>
      <c r="AZ35" s="14">
        <f t="shared" si="6"/>
        <v>455.52585140999997</v>
      </c>
      <c r="BA35" s="14">
        <f t="shared" si="6"/>
        <v>0</v>
      </c>
      <c r="BB35" s="14">
        <f t="shared" si="6"/>
        <v>0</v>
      </c>
      <c r="BC35" s="14">
        <f t="shared" si="6"/>
        <v>0</v>
      </c>
      <c r="BD35" s="14">
        <f t="shared" si="6"/>
        <v>0</v>
      </c>
      <c r="BE35" s="14">
        <f t="shared" si="6"/>
        <v>0</v>
      </c>
      <c r="BF35" s="14">
        <f t="shared" si="6"/>
        <v>32.771488500000004</v>
      </c>
      <c r="BG35" s="14">
        <f t="shared" si="6"/>
        <v>23.571995559999998</v>
      </c>
      <c r="BH35" s="14">
        <f t="shared" si="6"/>
        <v>5.8008010700000003</v>
      </c>
      <c r="BI35" s="14">
        <f t="shared" si="6"/>
        <v>0</v>
      </c>
      <c r="BJ35" s="14">
        <f t="shared" si="6"/>
        <v>72.017830470000007</v>
      </c>
      <c r="BK35" s="15">
        <f t="shared" si="6"/>
        <v>12223.161972939999</v>
      </c>
    </row>
    <row r="36" spans="1:63" x14ac:dyDescent="0.25">
      <c r="A36" s="9"/>
      <c r="B36" s="21" t="s">
        <v>45</v>
      </c>
      <c r="C36" s="14">
        <f t="shared" ref="C36:BK36" si="7">+C35+C24+C21+C18+C15+C12</f>
        <v>0</v>
      </c>
      <c r="D36" s="14">
        <f t="shared" si="7"/>
        <v>455.22246224000003</v>
      </c>
      <c r="E36" s="14">
        <f t="shared" si="7"/>
        <v>0</v>
      </c>
      <c r="F36" s="14">
        <f t="shared" si="7"/>
        <v>0</v>
      </c>
      <c r="G36" s="14">
        <f t="shared" si="7"/>
        <v>0</v>
      </c>
      <c r="H36" s="14">
        <f t="shared" si="7"/>
        <v>41.148721840000007</v>
      </c>
      <c r="I36" s="14">
        <f t="shared" si="7"/>
        <v>25289.181632879998</v>
      </c>
      <c r="J36" s="14">
        <f t="shared" si="7"/>
        <v>3389.3589516299999</v>
      </c>
      <c r="K36" s="14">
        <f t="shared" si="7"/>
        <v>0.71514040999999995</v>
      </c>
      <c r="L36" s="14">
        <f t="shared" si="7"/>
        <v>508.14824957999997</v>
      </c>
      <c r="M36" s="14">
        <f t="shared" si="7"/>
        <v>0</v>
      </c>
      <c r="N36" s="14">
        <f t="shared" si="7"/>
        <v>0</v>
      </c>
      <c r="O36" s="14">
        <f t="shared" si="7"/>
        <v>0</v>
      </c>
      <c r="P36" s="14">
        <f t="shared" si="7"/>
        <v>0</v>
      </c>
      <c r="Q36" s="14">
        <f t="shared" si="7"/>
        <v>0</v>
      </c>
      <c r="R36" s="14">
        <f t="shared" si="7"/>
        <v>18.691944750000001</v>
      </c>
      <c r="S36" s="14">
        <f t="shared" si="7"/>
        <v>717.48452917000009</v>
      </c>
      <c r="T36" s="14">
        <f t="shared" si="7"/>
        <v>52.673518170000001</v>
      </c>
      <c r="U36" s="14">
        <f t="shared" si="7"/>
        <v>0</v>
      </c>
      <c r="V36" s="14">
        <f t="shared" si="7"/>
        <v>25.106452829999998</v>
      </c>
      <c r="W36" s="14">
        <f t="shared" si="7"/>
        <v>0</v>
      </c>
      <c r="X36" s="14">
        <f t="shared" si="7"/>
        <v>0</v>
      </c>
      <c r="Y36" s="14">
        <f t="shared" si="7"/>
        <v>0</v>
      </c>
      <c r="Z36" s="14">
        <f t="shared" si="7"/>
        <v>0</v>
      </c>
      <c r="AA36" s="14">
        <f t="shared" si="7"/>
        <v>0</v>
      </c>
      <c r="AB36" s="14">
        <f t="shared" si="7"/>
        <v>2.10417E-2</v>
      </c>
      <c r="AC36" s="14">
        <f t="shared" si="7"/>
        <v>0</v>
      </c>
      <c r="AD36" s="14">
        <f t="shared" si="7"/>
        <v>0</v>
      </c>
      <c r="AE36" s="14">
        <f t="shared" si="7"/>
        <v>0</v>
      </c>
      <c r="AF36" s="14">
        <f t="shared" si="7"/>
        <v>0.30460600999999998</v>
      </c>
      <c r="AG36" s="14">
        <f t="shared" si="7"/>
        <v>0</v>
      </c>
      <c r="AH36" s="14">
        <f t="shared" si="7"/>
        <v>0</v>
      </c>
      <c r="AI36" s="14">
        <f t="shared" si="7"/>
        <v>0</v>
      </c>
      <c r="AJ36" s="14">
        <f t="shared" si="7"/>
        <v>0</v>
      </c>
      <c r="AK36" s="14">
        <f t="shared" si="7"/>
        <v>0</v>
      </c>
      <c r="AL36" s="14">
        <f t="shared" si="7"/>
        <v>0</v>
      </c>
      <c r="AM36" s="14">
        <f t="shared" si="7"/>
        <v>0</v>
      </c>
      <c r="AN36" s="14">
        <f t="shared" si="7"/>
        <v>0</v>
      </c>
      <c r="AO36" s="14">
        <f t="shared" si="7"/>
        <v>0</v>
      </c>
      <c r="AP36" s="14">
        <f t="shared" si="7"/>
        <v>0</v>
      </c>
      <c r="AQ36" s="14">
        <f t="shared" si="7"/>
        <v>0</v>
      </c>
      <c r="AR36" s="14">
        <f t="shared" si="7"/>
        <v>0</v>
      </c>
      <c r="AS36" s="14">
        <f t="shared" si="7"/>
        <v>0</v>
      </c>
      <c r="AT36" s="14">
        <f t="shared" si="7"/>
        <v>0</v>
      </c>
      <c r="AU36" s="14">
        <f t="shared" si="7"/>
        <v>0</v>
      </c>
      <c r="AV36" s="14">
        <f t="shared" si="7"/>
        <v>147.2111955</v>
      </c>
      <c r="AW36" s="14">
        <f t="shared" si="7"/>
        <v>2234.5695584800001</v>
      </c>
      <c r="AX36" s="14">
        <f t="shared" si="7"/>
        <v>7.4987630800000007</v>
      </c>
      <c r="AY36" s="14">
        <f t="shared" si="7"/>
        <v>0</v>
      </c>
      <c r="AZ36" s="14">
        <f t="shared" si="7"/>
        <v>879.6243889399999</v>
      </c>
      <c r="BA36" s="14">
        <f t="shared" si="7"/>
        <v>0</v>
      </c>
      <c r="BB36" s="14">
        <f t="shared" si="7"/>
        <v>0</v>
      </c>
      <c r="BC36" s="14">
        <f t="shared" si="7"/>
        <v>0</v>
      </c>
      <c r="BD36" s="14">
        <f t="shared" si="7"/>
        <v>0</v>
      </c>
      <c r="BE36" s="14">
        <f t="shared" si="7"/>
        <v>0</v>
      </c>
      <c r="BF36" s="14">
        <f t="shared" si="7"/>
        <v>58.150539830000007</v>
      </c>
      <c r="BG36" s="14">
        <f t="shared" si="7"/>
        <v>39.815640539999997</v>
      </c>
      <c r="BH36" s="14">
        <f t="shared" si="7"/>
        <v>7.1349062000000005</v>
      </c>
      <c r="BI36" s="14">
        <f t="shared" si="7"/>
        <v>0</v>
      </c>
      <c r="BJ36" s="14">
        <f t="shared" si="7"/>
        <v>149.04299094999999</v>
      </c>
      <c r="BK36" s="15">
        <f t="shared" si="7"/>
        <v>34021.105234729999</v>
      </c>
    </row>
    <row r="37" spans="1:63" x14ac:dyDescent="0.25">
      <c r="A37" s="9"/>
      <c r="B37" s="13"/>
      <c r="C37" s="1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5"/>
    </row>
    <row r="38" spans="1:63" x14ac:dyDescent="0.25">
      <c r="A38" s="6" t="s">
        <v>46</v>
      </c>
      <c r="B38" s="7" t="s">
        <v>47</v>
      </c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2"/>
    </row>
    <row r="39" spans="1:63" x14ac:dyDescent="0.25">
      <c r="A39" s="6" t="s">
        <v>13</v>
      </c>
      <c r="B39" s="8" t="s">
        <v>48</v>
      </c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2"/>
    </row>
    <row r="40" spans="1:63" x14ac:dyDescent="0.25">
      <c r="A40" s="9"/>
      <c r="B40" s="16" t="s">
        <v>49</v>
      </c>
      <c r="C40" s="11">
        <v>0</v>
      </c>
      <c r="D40" s="11">
        <v>4.3352194800000001</v>
      </c>
      <c r="E40" s="11">
        <v>0</v>
      </c>
      <c r="F40" s="11">
        <v>0</v>
      </c>
      <c r="G40" s="11">
        <v>0</v>
      </c>
      <c r="H40" s="11">
        <v>230.69952203</v>
      </c>
      <c r="I40" s="11">
        <v>4.3881058900000003</v>
      </c>
      <c r="J40" s="11">
        <v>0</v>
      </c>
      <c r="K40" s="11">
        <v>0</v>
      </c>
      <c r="L40" s="11">
        <v>23.139113640000001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160.14133115999999</v>
      </c>
      <c r="S40" s="11">
        <v>1.93321572</v>
      </c>
      <c r="T40" s="11">
        <v>0</v>
      </c>
      <c r="U40" s="11">
        <v>0</v>
      </c>
      <c r="V40" s="11">
        <v>2.6971119799999999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1.14311352</v>
      </c>
      <c r="AC40" s="11">
        <v>0.24905448999999999</v>
      </c>
      <c r="AD40" s="11">
        <v>0</v>
      </c>
      <c r="AE40" s="11">
        <v>0</v>
      </c>
      <c r="AF40" s="11">
        <v>9.9927929999999998E-2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1398.31743342</v>
      </c>
      <c r="AW40" s="11">
        <v>102.38011806999999</v>
      </c>
      <c r="AX40" s="11">
        <v>0</v>
      </c>
      <c r="AY40" s="11">
        <v>0</v>
      </c>
      <c r="AZ40" s="11">
        <v>191.18737956000001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671.57676427000001</v>
      </c>
      <c r="BG40" s="11">
        <v>40.578657479999997</v>
      </c>
      <c r="BH40" s="11">
        <v>0</v>
      </c>
      <c r="BI40" s="11">
        <v>0</v>
      </c>
      <c r="BJ40" s="11">
        <v>36.154047820000002</v>
      </c>
      <c r="BK40" s="12">
        <f>SUM(C40:BJ40)</f>
        <v>2869.0201164600003</v>
      </c>
    </row>
    <row r="41" spans="1:63" x14ac:dyDescent="0.25">
      <c r="A41" s="9"/>
      <c r="B41" s="13" t="s">
        <v>18</v>
      </c>
      <c r="C41" s="14">
        <f t="shared" ref="C41:BK41" si="8">SUM(C40:C40)</f>
        <v>0</v>
      </c>
      <c r="D41" s="14">
        <f t="shared" si="8"/>
        <v>4.3352194800000001</v>
      </c>
      <c r="E41" s="14">
        <f t="shared" si="8"/>
        <v>0</v>
      </c>
      <c r="F41" s="14">
        <f t="shared" si="8"/>
        <v>0</v>
      </c>
      <c r="G41" s="14">
        <f t="shared" si="8"/>
        <v>0</v>
      </c>
      <c r="H41" s="14">
        <f t="shared" si="8"/>
        <v>230.69952203</v>
      </c>
      <c r="I41" s="14">
        <f t="shared" si="8"/>
        <v>4.3881058900000003</v>
      </c>
      <c r="J41" s="14">
        <f t="shared" si="8"/>
        <v>0</v>
      </c>
      <c r="K41" s="14">
        <f t="shared" si="8"/>
        <v>0</v>
      </c>
      <c r="L41" s="14">
        <f t="shared" si="8"/>
        <v>23.139113640000001</v>
      </c>
      <c r="M41" s="14">
        <f t="shared" si="8"/>
        <v>0</v>
      </c>
      <c r="N41" s="14">
        <f t="shared" si="8"/>
        <v>0</v>
      </c>
      <c r="O41" s="14">
        <f t="shared" si="8"/>
        <v>0</v>
      </c>
      <c r="P41" s="14">
        <f t="shared" si="8"/>
        <v>0</v>
      </c>
      <c r="Q41" s="14">
        <f t="shared" si="8"/>
        <v>0</v>
      </c>
      <c r="R41" s="14">
        <f t="shared" si="8"/>
        <v>160.14133115999999</v>
      </c>
      <c r="S41" s="14">
        <f t="shared" si="8"/>
        <v>1.93321572</v>
      </c>
      <c r="T41" s="14">
        <f t="shared" si="8"/>
        <v>0</v>
      </c>
      <c r="U41" s="14">
        <f t="shared" si="8"/>
        <v>0</v>
      </c>
      <c r="V41" s="14">
        <f t="shared" si="8"/>
        <v>2.6971119799999999</v>
      </c>
      <c r="W41" s="14">
        <f t="shared" si="8"/>
        <v>0</v>
      </c>
      <c r="X41" s="14">
        <f t="shared" si="8"/>
        <v>0</v>
      </c>
      <c r="Y41" s="14">
        <f t="shared" si="8"/>
        <v>0</v>
      </c>
      <c r="Z41" s="14">
        <f t="shared" si="8"/>
        <v>0</v>
      </c>
      <c r="AA41" s="14">
        <f t="shared" si="8"/>
        <v>0</v>
      </c>
      <c r="AB41" s="14">
        <f t="shared" si="8"/>
        <v>1.14311352</v>
      </c>
      <c r="AC41" s="14">
        <f t="shared" si="8"/>
        <v>0.24905448999999999</v>
      </c>
      <c r="AD41" s="14">
        <f t="shared" si="8"/>
        <v>0</v>
      </c>
      <c r="AE41" s="14">
        <f t="shared" si="8"/>
        <v>0</v>
      </c>
      <c r="AF41" s="14">
        <f t="shared" si="8"/>
        <v>9.9927929999999998E-2</v>
      </c>
      <c r="AG41" s="14">
        <f t="shared" si="8"/>
        <v>0</v>
      </c>
      <c r="AH41" s="14">
        <f t="shared" si="8"/>
        <v>0</v>
      </c>
      <c r="AI41" s="14">
        <f t="shared" si="8"/>
        <v>0</v>
      </c>
      <c r="AJ41" s="14">
        <f t="shared" si="8"/>
        <v>0</v>
      </c>
      <c r="AK41" s="14">
        <f t="shared" si="8"/>
        <v>0</v>
      </c>
      <c r="AL41" s="14">
        <f t="shared" si="8"/>
        <v>0</v>
      </c>
      <c r="AM41" s="14">
        <f t="shared" si="8"/>
        <v>0</v>
      </c>
      <c r="AN41" s="14">
        <f t="shared" si="8"/>
        <v>0</v>
      </c>
      <c r="AO41" s="14">
        <f t="shared" si="8"/>
        <v>0</v>
      </c>
      <c r="AP41" s="14">
        <f t="shared" si="8"/>
        <v>0</v>
      </c>
      <c r="AQ41" s="14">
        <f t="shared" si="8"/>
        <v>0</v>
      </c>
      <c r="AR41" s="14">
        <f t="shared" si="8"/>
        <v>0</v>
      </c>
      <c r="AS41" s="14">
        <f t="shared" si="8"/>
        <v>0</v>
      </c>
      <c r="AT41" s="14">
        <f t="shared" si="8"/>
        <v>0</v>
      </c>
      <c r="AU41" s="14">
        <f t="shared" si="8"/>
        <v>0</v>
      </c>
      <c r="AV41" s="14">
        <f t="shared" si="8"/>
        <v>1398.31743342</v>
      </c>
      <c r="AW41" s="14">
        <f t="shared" si="8"/>
        <v>102.38011806999999</v>
      </c>
      <c r="AX41" s="14">
        <f t="shared" si="8"/>
        <v>0</v>
      </c>
      <c r="AY41" s="14">
        <f t="shared" si="8"/>
        <v>0</v>
      </c>
      <c r="AZ41" s="14">
        <f t="shared" si="8"/>
        <v>191.18737956000001</v>
      </c>
      <c r="BA41" s="14">
        <f t="shared" si="8"/>
        <v>0</v>
      </c>
      <c r="BB41" s="14">
        <f t="shared" si="8"/>
        <v>0</v>
      </c>
      <c r="BC41" s="14">
        <f t="shared" si="8"/>
        <v>0</v>
      </c>
      <c r="BD41" s="14">
        <f t="shared" si="8"/>
        <v>0</v>
      </c>
      <c r="BE41" s="14">
        <f t="shared" si="8"/>
        <v>0</v>
      </c>
      <c r="BF41" s="14">
        <f t="shared" si="8"/>
        <v>671.57676427000001</v>
      </c>
      <c r="BG41" s="14">
        <f t="shared" si="8"/>
        <v>40.578657479999997</v>
      </c>
      <c r="BH41" s="14">
        <f t="shared" si="8"/>
        <v>0</v>
      </c>
      <c r="BI41" s="14">
        <f t="shared" si="8"/>
        <v>0</v>
      </c>
      <c r="BJ41" s="14">
        <f t="shared" si="8"/>
        <v>36.154047820000002</v>
      </c>
      <c r="BK41" s="15">
        <f t="shared" si="8"/>
        <v>2869.0201164600003</v>
      </c>
    </row>
    <row r="42" spans="1:63" x14ac:dyDescent="0.25">
      <c r="A42" s="6" t="s">
        <v>19</v>
      </c>
      <c r="B42" s="8" t="s">
        <v>50</v>
      </c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2"/>
    </row>
    <row r="43" spans="1:63" x14ac:dyDescent="0.25">
      <c r="A43" s="9"/>
      <c r="B43" s="16" t="s">
        <v>51</v>
      </c>
      <c r="C43" s="11">
        <v>0</v>
      </c>
      <c r="D43" s="11">
        <v>1.6419000699999999</v>
      </c>
      <c r="E43" s="11">
        <v>0</v>
      </c>
      <c r="F43" s="11">
        <v>0</v>
      </c>
      <c r="G43" s="11">
        <v>0</v>
      </c>
      <c r="H43" s="11">
        <v>8.4227053999999999</v>
      </c>
      <c r="I43" s="11">
        <v>1.5532292999999999</v>
      </c>
      <c r="J43" s="11">
        <v>0</v>
      </c>
      <c r="K43" s="11">
        <v>0</v>
      </c>
      <c r="L43" s="11">
        <v>9.4857512400000008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3.1615209100000001</v>
      </c>
      <c r="S43" s="11">
        <v>3.8330320000000001E-2</v>
      </c>
      <c r="T43" s="11">
        <v>0</v>
      </c>
      <c r="U43" s="11">
        <v>0</v>
      </c>
      <c r="V43" s="11">
        <v>2.0125553599999999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124.97067146000001</v>
      </c>
      <c r="AW43" s="11">
        <v>35.765947570000002</v>
      </c>
      <c r="AX43" s="11">
        <v>0</v>
      </c>
      <c r="AY43" s="11">
        <v>0</v>
      </c>
      <c r="AZ43" s="11">
        <v>371.74708344999999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61.412193430000002</v>
      </c>
      <c r="BG43" s="11">
        <v>6.6716647800000004</v>
      </c>
      <c r="BH43" s="11">
        <v>0</v>
      </c>
      <c r="BI43" s="11">
        <v>0</v>
      </c>
      <c r="BJ43" s="11">
        <v>96.257628460000006</v>
      </c>
      <c r="BK43" s="12">
        <f t="shared" ref="BK43:BK61" si="9">SUM(C43:BJ43)</f>
        <v>723.14118174999999</v>
      </c>
    </row>
    <row r="44" spans="1:63" x14ac:dyDescent="0.25">
      <c r="A44" s="9"/>
      <c r="B44" s="16" t="s">
        <v>52</v>
      </c>
      <c r="C44" s="11">
        <v>0</v>
      </c>
      <c r="D44" s="11">
        <v>6.3173768099999998</v>
      </c>
      <c r="E44" s="11">
        <v>0</v>
      </c>
      <c r="F44" s="11">
        <v>0</v>
      </c>
      <c r="G44" s="11">
        <v>0</v>
      </c>
      <c r="H44" s="11">
        <v>80.739017649999994</v>
      </c>
      <c r="I44" s="11">
        <v>9573.9479766599998</v>
      </c>
      <c r="J44" s="11">
        <v>0</v>
      </c>
      <c r="K44" s="11">
        <v>0</v>
      </c>
      <c r="L44" s="11">
        <v>5129.9908405899996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35.867221669999999</v>
      </c>
      <c r="S44" s="11">
        <v>377.43946283999998</v>
      </c>
      <c r="T44" s="11">
        <v>0</v>
      </c>
      <c r="U44" s="11">
        <v>0</v>
      </c>
      <c r="V44" s="11">
        <v>292.84842232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4.4978410000000003E-2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58.704608380000003</v>
      </c>
      <c r="AW44" s="11">
        <v>3025.5551507499999</v>
      </c>
      <c r="AX44" s="11">
        <v>0</v>
      </c>
      <c r="AY44" s="11">
        <v>0</v>
      </c>
      <c r="AZ44" s="11">
        <v>4260.03414995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11.174173789999999</v>
      </c>
      <c r="BG44" s="11">
        <v>160.30410975000001</v>
      </c>
      <c r="BH44" s="11">
        <v>0</v>
      </c>
      <c r="BI44" s="11">
        <v>0</v>
      </c>
      <c r="BJ44" s="11">
        <v>205.11035297000001</v>
      </c>
      <c r="BK44" s="12">
        <f t="shared" si="9"/>
        <v>23218.077842539999</v>
      </c>
    </row>
    <row r="45" spans="1:63" x14ac:dyDescent="0.25">
      <c r="A45" s="9"/>
      <c r="B45" s="16" t="s">
        <v>53</v>
      </c>
      <c r="C45" s="11">
        <v>0</v>
      </c>
      <c r="D45" s="11">
        <v>2.2431772900000002</v>
      </c>
      <c r="E45" s="11">
        <v>0</v>
      </c>
      <c r="F45" s="11">
        <v>0</v>
      </c>
      <c r="G45" s="11">
        <v>0</v>
      </c>
      <c r="H45" s="11">
        <v>18.246475499999999</v>
      </c>
      <c r="I45" s="11">
        <v>108.28728642999999</v>
      </c>
      <c r="J45" s="11">
        <v>0</v>
      </c>
      <c r="K45" s="11">
        <v>0</v>
      </c>
      <c r="L45" s="11">
        <v>21.623744760000001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8.1737395100000008</v>
      </c>
      <c r="S45" s="11">
        <v>0.14919126999999999</v>
      </c>
      <c r="T45" s="11">
        <v>0</v>
      </c>
      <c r="U45" s="11">
        <v>0</v>
      </c>
      <c r="V45" s="11">
        <v>2.8213256800000002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5.8575999999999995E-4</v>
      </c>
      <c r="AC45" s="11">
        <v>0</v>
      </c>
      <c r="AD45" s="11">
        <v>0</v>
      </c>
      <c r="AE45" s="11">
        <v>0</v>
      </c>
      <c r="AF45" s="11">
        <v>0.26696171000000002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166.94697896</v>
      </c>
      <c r="AW45" s="11">
        <v>79.025413439999994</v>
      </c>
      <c r="AX45" s="11">
        <v>0</v>
      </c>
      <c r="AY45" s="11">
        <v>0</v>
      </c>
      <c r="AZ45" s="11">
        <v>454.37630765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60.537525039999998</v>
      </c>
      <c r="BG45" s="11">
        <v>6.4278762299999999</v>
      </c>
      <c r="BH45" s="11">
        <v>0</v>
      </c>
      <c r="BI45" s="11">
        <v>0</v>
      </c>
      <c r="BJ45" s="11">
        <v>69.372445110000001</v>
      </c>
      <c r="BK45" s="12">
        <f t="shared" si="9"/>
        <v>998.49903433999998</v>
      </c>
    </row>
    <row r="46" spans="1:63" x14ac:dyDescent="0.25">
      <c r="A46" s="9"/>
      <c r="B46" s="16" t="s">
        <v>54</v>
      </c>
      <c r="C46" s="11">
        <v>0</v>
      </c>
      <c r="D46" s="11">
        <v>0.38882719999999998</v>
      </c>
      <c r="E46" s="11">
        <v>0</v>
      </c>
      <c r="F46" s="11">
        <v>0</v>
      </c>
      <c r="G46" s="11">
        <v>0</v>
      </c>
      <c r="H46" s="11">
        <v>2.4145057099999998</v>
      </c>
      <c r="I46" s="11">
        <v>3.0086407799999999</v>
      </c>
      <c r="J46" s="11">
        <v>0</v>
      </c>
      <c r="K46" s="11">
        <v>0</v>
      </c>
      <c r="L46" s="11">
        <v>43.246820849999999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1.26657485</v>
      </c>
      <c r="S46" s="11">
        <v>3.1664369999999997E-2</v>
      </c>
      <c r="T46" s="11">
        <v>0</v>
      </c>
      <c r="U46" s="11">
        <v>0</v>
      </c>
      <c r="V46" s="11">
        <v>0.41096945000000001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33.442961699999998</v>
      </c>
      <c r="AW46" s="11">
        <v>61.956012690000001</v>
      </c>
      <c r="AX46" s="11">
        <v>0</v>
      </c>
      <c r="AY46" s="11">
        <v>0</v>
      </c>
      <c r="AZ46" s="11">
        <v>229.75978809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13.417299570000001</v>
      </c>
      <c r="BG46" s="11">
        <v>3.9671936400000001</v>
      </c>
      <c r="BH46" s="11">
        <v>0</v>
      </c>
      <c r="BI46" s="11">
        <v>0</v>
      </c>
      <c r="BJ46" s="11">
        <v>30.929295119999999</v>
      </c>
      <c r="BK46" s="12">
        <f t="shared" si="9"/>
        <v>424.24055402000005</v>
      </c>
    </row>
    <row r="47" spans="1:63" x14ac:dyDescent="0.25">
      <c r="A47" s="9"/>
      <c r="B47" s="16" t="s">
        <v>55</v>
      </c>
      <c r="C47" s="11">
        <v>0</v>
      </c>
      <c r="D47" s="11">
        <v>29.909603350000001</v>
      </c>
      <c r="E47" s="11">
        <v>0</v>
      </c>
      <c r="F47" s="11">
        <v>0</v>
      </c>
      <c r="G47" s="11">
        <v>0</v>
      </c>
      <c r="H47" s="11">
        <v>845.11346664999996</v>
      </c>
      <c r="I47" s="11">
        <v>2222.2003448400001</v>
      </c>
      <c r="J47" s="11">
        <v>6.9205000000000004E-4</v>
      </c>
      <c r="K47" s="11">
        <v>0</v>
      </c>
      <c r="L47" s="11">
        <v>1949.0592176800001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310.77040409</v>
      </c>
      <c r="S47" s="11">
        <v>14.387890820000001</v>
      </c>
      <c r="T47" s="11">
        <v>0</v>
      </c>
      <c r="U47" s="11">
        <v>0</v>
      </c>
      <c r="V47" s="11">
        <v>117.6132607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1.26322205</v>
      </c>
      <c r="AC47" s="11">
        <v>0.29046488999999998</v>
      </c>
      <c r="AD47" s="11">
        <v>0</v>
      </c>
      <c r="AE47" s="11">
        <v>0</v>
      </c>
      <c r="AF47" s="11">
        <v>2.8591744100000001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9.4979799999999996E-3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5130.3198370299997</v>
      </c>
      <c r="AW47" s="11">
        <v>586.33313250000003</v>
      </c>
      <c r="AX47" s="11">
        <v>0</v>
      </c>
      <c r="AY47" s="11">
        <v>0</v>
      </c>
      <c r="AZ47" s="11">
        <v>5005.5178739000003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1785.16695125</v>
      </c>
      <c r="BG47" s="11">
        <v>127.18989612999999</v>
      </c>
      <c r="BH47" s="11">
        <v>0</v>
      </c>
      <c r="BI47" s="11">
        <v>0</v>
      </c>
      <c r="BJ47" s="11">
        <v>662.61278875000005</v>
      </c>
      <c r="BK47" s="12">
        <f t="shared" si="9"/>
        <v>18790.61771907</v>
      </c>
    </row>
    <row r="48" spans="1:63" x14ac:dyDescent="0.25">
      <c r="A48" s="9"/>
      <c r="B48" s="16" t="s">
        <v>56</v>
      </c>
      <c r="C48" s="11">
        <v>0</v>
      </c>
      <c r="D48" s="11">
        <v>1.0808949800000001</v>
      </c>
      <c r="E48" s="11">
        <v>0</v>
      </c>
      <c r="F48" s="11">
        <v>0</v>
      </c>
      <c r="G48" s="11">
        <v>0</v>
      </c>
      <c r="H48" s="11">
        <v>2.2678696</v>
      </c>
      <c r="I48" s="11">
        <v>41.51405742</v>
      </c>
      <c r="J48" s="11">
        <v>0</v>
      </c>
      <c r="K48" s="11">
        <v>0</v>
      </c>
      <c r="L48" s="11">
        <v>15.178145020000001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0.63096841000000004</v>
      </c>
      <c r="S48" s="11">
        <v>9.1029767199999991</v>
      </c>
      <c r="T48" s="11">
        <v>0</v>
      </c>
      <c r="U48" s="11">
        <v>0</v>
      </c>
      <c r="V48" s="11">
        <v>0.51373093000000003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21.23972036</v>
      </c>
      <c r="AW48" s="11">
        <v>81.476401800000005</v>
      </c>
      <c r="AX48" s="11">
        <v>0</v>
      </c>
      <c r="AY48" s="11">
        <v>0</v>
      </c>
      <c r="AZ48" s="11">
        <v>213.34868452000001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6.4742239100000001</v>
      </c>
      <c r="BG48" s="11">
        <v>2.1440800100000001</v>
      </c>
      <c r="BH48" s="11">
        <v>0</v>
      </c>
      <c r="BI48" s="11">
        <v>0</v>
      </c>
      <c r="BJ48" s="11">
        <v>24.14766058</v>
      </c>
      <c r="BK48" s="12">
        <f t="shared" si="9"/>
        <v>419.11941425999993</v>
      </c>
    </row>
    <row r="49" spans="1:63" x14ac:dyDescent="0.25">
      <c r="A49" s="9"/>
      <c r="B49" s="16" t="s">
        <v>57</v>
      </c>
      <c r="C49" s="11">
        <v>0</v>
      </c>
      <c r="D49" s="11">
        <v>2.40406882</v>
      </c>
      <c r="E49" s="11">
        <v>0</v>
      </c>
      <c r="F49" s="11">
        <v>0</v>
      </c>
      <c r="G49" s="11">
        <v>0</v>
      </c>
      <c r="H49" s="11">
        <v>7.2301523799999998</v>
      </c>
      <c r="I49" s="11">
        <v>0.99918861999999997</v>
      </c>
      <c r="J49" s="11">
        <v>0</v>
      </c>
      <c r="K49" s="11">
        <v>0</v>
      </c>
      <c r="L49" s="11">
        <v>11.05731467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3.4955669399999998</v>
      </c>
      <c r="S49" s="11">
        <v>0.72410591999999996</v>
      </c>
      <c r="T49" s="11">
        <v>0</v>
      </c>
      <c r="U49" s="11">
        <v>0</v>
      </c>
      <c r="V49" s="11">
        <v>0.98363431999999995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100.44438141000001</v>
      </c>
      <c r="AW49" s="11">
        <v>27.362562409999999</v>
      </c>
      <c r="AX49" s="11">
        <v>0</v>
      </c>
      <c r="AY49" s="11">
        <v>0</v>
      </c>
      <c r="AZ49" s="11">
        <v>249.85418963000001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39.85149286</v>
      </c>
      <c r="BG49" s="11">
        <v>5.9892480700000004</v>
      </c>
      <c r="BH49" s="11">
        <v>0</v>
      </c>
      <c r="BI49" s="11">
        <v>0</v>
      </c>
      <c r="BJ49" s="11">
        <v>33.416778479999998</v>
      </c>
      <c r="BK49" s="12">
        <f t="shared" si="9"/>
        <v>483.81268453000001</v>
      </c>
    </row>
    <row r="50" spans="1:63" x14ac:dyDescent="0.25">
      <c r="A50" s="9"/>
      <c r="B50" s="16" t="s">
        <v>58</v>
      </c>
      <c r="C50" s="11">
        <v>0</v>
      </c>
      <c r="D50" s="11">
        <v>6.2671272499999997</v>
      </c>
      <c r="E50" s="11">
        <v>0</v>
      </c>
      <c r="F50" s="11">
        <v>0</v>
      </c>
      <c r="G50" s="11">
        <v>0</v>
      </c>
      <c r="H50" s="11">
        <v>44.566490090000002</v>
      </c>
      <c r="I50" s="11">
        <v>22.400025809999999</v>
      </c>
      <c r="J50" s="11">
        <v>0</v>
      </c>
      <c r="K50" s="11">
        <v>0</v>
      </c>
      <c r="L50" s="11">
        <v>224.11163034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22.885968439999999</v>
      </c>
      <c r="S50" s="11">
        <v>1.3713275199999999</v>
      </c>
      <c r="T50" s="11">
        <v>0</v>
      </c>
      <c r="U50" s="11">
        <v>0</v>
      </c>
      <c r="V50" s="11">
        <v>7.0657800799999997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7.6423749999999999E-2</v>
      </c>
      <c r="AC50" s="11">
        <v>2.2764240000000002E-2</v>
      </c>
      <c r="AD50" s="11">
        <v>0</v>
      </c>
      <c r="AE50" s="11">
        <v>0</v>
      </c>
      <c r="AF50" s="11">
        <v>0.57520729000000004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315.89073266999998</v>
      </c>
      <c r="AW50" s="11">
        <v>84.558056120000003</v>
      </c>
      <c r="AX50" s="11">
        <v>0</v>
      </c>
      <c r="AY50" s="11">
        <v>0</v>
      </c>
      <c r="AZ50" s="11">
        <v>459.39511333000002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129.07604370000001</v>
      </c>
      <c r="BG50" s="11">
        <v>13.45813401</v>
      </c>
      <c r="BH50" s="11">
        <v>0</v>
      </c>
      <c r="BI50" s="11">
        <v>0</v>
      </c>
      <c r="BJ50" s="11">
        <v>79.899849700000004</v>
      </c>
      <c r="BK50" s="12">
        <f t="shared" si="9"/>
        <v>1411.6206743400003</v>
      </c>
    </row>
    <row r="51" spans="1:63" x14ac:dyDescent="0.25">
      <c r="A51" s="9"/>
      <c r="B51" s="16" t="s">
        <v>59</v>
      </c>
      <c r="C51" s="11">
        <v>0</v>
      </c>
      <c r="D51" s="11">
        <v>12.62579811</v>
      </c>
      <c r="E51" s="11">
        <v>0</v>
      </c>
      <c r="F51" s="11">
        <v>0</v>
      </c>
      <c r="G51" s="11">
        <v>0</v>
      </c>
      <c r="H51" s="11">
        <v>52.632974330000003</v>
      </c>
      <c r="I51" s="11">
        <v>82.252899799999994</v>
      </c>
      <c r="J51" s="11">
        <v>0</v>
      </c>
      <c r="K51" s="11">
        <v>0</v>
      </c>
      <c r="L51" s="11">
        <v>217.14453832000001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25.912853550000001</v>
      </c>
      <c r="S51" s="11">
        <v>1.7551456299999999</v>
      </c>
      <c r="T51" s="11">
        <v>0</v>
      </c>
      <c r="U51" s="11">
        <v>0</v>
      </c>
      <c r="V51" s="11">
        <v>26.089278239999999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1.33255759</v>
      </c>
      <c r="AC51" s="11">
        <v>0.26055286</v>
      </c>
      <c r="AD51" s="11">
        <v>0</v>
      </c>
      <c r="AE51" s="11">
        <v>0</v>
      </c>
      <c r="AF51" s="11">
        <v>1.64859157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0.14752878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571.13687703999994</v>
      </c>
      <c r="AW51" s="11">
        <v>187.78543278000001</v>
      </c>
      <c r="AX51" s="11">
        <v>0</v>
      </c>
      <c r="AY51" s="11">
        <v>0</v>
      </c>
      <c r="AZ51" s="11">
        <v>1428.6163508300001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247.92251365000001</v>
      </c>
      <c r="BG51" s="11">
        <v>40.67379313</v>
      </c>
      <c r="BH51" s="11">
        <v>0</v>
      </c>
      <c r="BI51" s="11">
        <v>0</v>
      </c>
      <c r="BJ51" s="11">
        <v>226.94980784000001</v>
      </c>
      <c r="BK51" s="12">
        <f t="shared" si="9"/>
        <v>3124.8874940500004</v>
      </c>
    </row>
    <row r="52" spans="1:63" x14ac:dyDescent="0.25">
      <c r="A52" s="9"/>
      <c r="B52" s="16" t="s">
        <v>60</v>
      </c>
      <c r="C52" s="11">
        <v>0</v>
      </c>
      <c r="D52" s="11">
        <v>7.4318684499999996</v>
      </c>
      <c r="E52" s="11">
        <v>0</v>
      </c>
      <c r="F52" s="11">
        <v>0</v>
      </c>
      <c r="G52" s="11">
        <v>0</v>
      </c>
      <c r="H52" s="11">
        <v>89.529228649999993</v>
      </c>
      <c r="I52" s="11">
        <v>339.21519913999998</v>
      </c>
      <c r="J52" s="11">
        <v>0</v>
      </c>
      <c r="K52" s="11">
        <v>0</v>
      </c>
      <c r="L52" s="11">
        <v>572.81707515000005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42.624095519999997</v>
      </c>
      <c r="S52" s="11">
        <v>13.04740106</v>
      </c>
      <c r="T52" s="11">
        <v>0</v>
      </c>
      <c r="U52" s="11">
        <v>0</v>
      </c>
      <c r="V52" s="11">
        <v>37.403102310000001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1.706819E-2</v>
      </c>
      <c r="AC52" s="11">
        <v>0</v>
      </c>
      <c r="AD52" s="11">
        <v>0</v>
      </c>
      <c r="AE52" s="11">
        <v>0</v>
      </c>
      <c r="AF52" s="11">
        <v>8.6386210000000005E-2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694.81172151999999</v>
      </c>
      <c r="AW52" s="11">
        <v>197.61989944999999</v>
      </c>
      <c r="AX52" s="11">
        <v>0</v>
      </c>
      <c r="AY52" s="11">
        <v>0</v>
      </c>
      <c r="AZ52" s="11">
        <v>1571.5769837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249.01069573999999</v>
      </c>
      <c r="BG52" s="11">
        <v>20.641398280000001</v>
      </c>
      <c r="BH52" s="11">
        <v>0</v>
      </c>
      <c r="BI52" s="11">
        <v>0</v>
      </c>
      <c r="BJ52" s="11">
        <v>194.56694845999999</v>
      </c>
      <c r="BK52" s="12">
        <f t="shared" si="9"/>
        <v>4030.3990718299997</v>
      </c>
    </row>
    <row r="53" spans="1:63" x14ac:dyDescent="0.25">
      <c r="A53" s="9"/>
      <c r="B53" s="16" t="s">
        <v>61</v>
      </c>
      <c r="C53" s="11">
        <v>0</v>
      </c>
      <c r="D53" s="11">
        <v>4.1505284600000003</v>
      </c>
      <c r="E53" s="11">
        <v>0</v>
      </c>
      <c r="F53" s="11">
        <v>0</v>
      </c>
      <c r="G53" s="11">
        <v>0</v>
      </c>
      <c r="H53" s="11">
        <v>240.21841824000001</v>
      </c>
      <c r="I53" s="11">
        <v>16.035402430000001</v>
      </c>
      <c r="J53" s="11">
        <v>0</v>
      </c>
      <c r="K53" s="11">
        <v>0</v>
      </c>
      <c r="L53" s="11">
        <v>218.76687494999999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154.49684349</v>
      </c>
      <c r="S53" s="11">
        <v>0.90009700000000004</v>
      </c>
      <c r="T53" s="11">
        <v>0</v>
      </c>
      <c r="U53" s="11">
        <v>0</v>
      </c>
      <c r="V53" s="11">
        <v>31.929975750000001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286.28310211000002</v>
      </c>
      <c r="AW53" s="11">
        <v>79.825023740000006</v>
      </c>
      <c r="AX53" s="11">
        <v>0</v>
      </c>
      <c r="AY53" s="11">
        <v>0</v>
      </c>
      <c r="AZ53" s="11">
        <v>394.94636599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99.605369679999995</v>
      </c>
      <c r="BG53" s="11">
        <v>7.7215183999999999</v>
      </c>
      <c r="BH53" s="11">
        <v>0</v>
      </c>
      <c r="BI53" s="11">
        <v>0</v>
      </c>
      <c r="BJ53" s="11">
        <v>47.787502089999997</v>
      </c>
      <c r="BK53" s="12">
        <f t="shared" si="9"/>
        <v>1582.66702233</v>
      </c>
    </row>
    <row r="54" spans="1:63" x14ac:dyDescent="0.25">
      <c r="A54" s="9"/>
      <c r="B54" s="16" t="s">
        <v>62</v>
      </c>
      <c r="C54" s="11">
        <v>0</v>
      </c>
      <c r="D54" s="11">
        <v>14.76601357</v>
      </c>
      <c r="E54" s="11">
        <v>0</v>
      </c>
      <c r="F54" s="11">
        <v>0</v>
      </c>
      <c r="G54" s="11">
        <v>0</v>
      </c>
      <c r="H54" s="11">
        <v>378.26027763000002</v>
      </c>
      <c r="I54" s="11">
        <v>296.89335796</v>
      </c>
      <c r="J54" s="11">
        <v>1.13031528</v>
      </c>
      <c r="K54" s="11">
        <v>0</v>
      </c>
      <c r="L54" s="11">
        <v>857.18437455000003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131.50668508999999</v>
      </c>
      <c r="S54" s="11">
        <v>17.9299052</v>
      </c>
      <c r="T54" s="11">
        <v>0</v>
      </c>
      <c r="U54" s="11">
        <v>0</v>
      </c>
      <c r="V54" s="11">
        <v>50.542160940000002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5.0815986899999999</v>
      </c>
      <c r="AC54" s="11">
        <v>0.29305545</v>
      </c>
      <c r="AD54" s="11">
        <v>0</v>
      </c>
      <c r="AE54" s="11">
        <v>0</v>
      </c>
      <c r="AF54" s="11">
        <v>7.9125444500000004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0.25518619999999997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2018.1816223799999</v>
      </c>
      <c r="AW54" s="11">
        <v>290.54743488000003</v>
      </c>
      <c r="AX54" s="11">
        <v>0</v>
      </c>
      <c r="AY54" s="11">
        <v>0</v>
      </c>
      <c r="AZ54" s="11">
        <v>2685.1660608900002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551.33613940999999</v>
      </c>
      <c r="BG54" s="11">
        <v>31.480962099999999</v>
      </c>
      <c r="BH54" s="11">
        <v>0</v>
      </c>
      <c r="BI54" s="11">
        <v>0</v>
      </c>
      <c r="BJ54" s="11">
        <v>247.98540245000001</v>
      </c>
      <c r="BK54" s="12">
        <f t="shared" si="9"/>
        <v>7586.4530971200011</v>
      </c>
    </row>
    <row r="55" spans="1:63" x14ac:dyDescent="0.25">
      <c r="A55" s="9"/>
      <c r="B55" s="16" t="s">
        <v>63</v>
      </c>
      <c r="C55" s="11">
        <v>0</v>
      </c>
      <c r="D55" s="11">
        <v>3.2091825200000001</v>
      </c>
      <c r="E55" s="11">
        <v>0</v>
      </c>
      <c r="F55" s="11">
        <v>0</v>
      </c>
      <c r="G55" s="11">
        <v>0</v>
      </c>
      <c r="H55" s="11">
        <v>54.138083250000001</v>
      </c>
      <c r="I55" s="11">
        <v>70.202266080000001</v>
      </c>
      <c r="J55" s="11">
        <v>0</v>
      </c>
      <c r="K55" s="11">
        <v>0</v>
      </c>
      <c r="L55" s="11">
        <v>69.262141940000006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24.55716486</v>
      </c>
      <c r="S55" s="11">
        <v>0.22348562</v>
      </c>
      <c r="T55" s="11">
        <v>0</v>
      </c>
      <c r="U55" s="11">
        <v>0</v>
      </c>
      <c r="V55" s="11">
        <v>8.4337818000000002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0.18937376</v>
      </c>
      <c r="AC55" s="11">
        <v>0</v>
      </c>
      <c r="AD55" s="11">
        <v>0</v>
      </c>
      <c r="AE55" s="11">
        <v>0</v>
      </c>
      <c r="AF55" s="11">
        <v>1.25402273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352.74249580999998</v>
      </c>
      <c r="AW55" s="11">
        <v>121.45900428</v>
      </c>
      <c r="AX55" s="11">
        <v>0</v>
      </c>
      <c r="AY55" s="11">
        <v>0</v>
      </c>
      <c r="AZ55" s="11">
        <v>569.39978981000002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123.85707114</v>
      </c>
      <c r="BG55" s="11">
        <v>28.745171840000001</v>
      </c>
      <c r="BH55" s="11">
        <v>0</v>
      </c>
      <c r="BI55" s="11">
        <v>0</v>
      </c>
      <c r="BJ55" s="11">
        <v>88.633014410000001</v>
      </c>
      <c r="BK55" s="12">
        <f t="shared" si="9"/>
        <v>1516.3060498500001</v>
      </c>
    </row>
    <row r="56" spans="1:63" x14ac:dyDescent="0.25">
      <c r="A56" s="9"/>
      <c r="B56" s="16" t="s">
        <v>64</v>
      </c>
      <c r="C56" s="11">
        <v>0</v>
      </c>
      <c r="D56" s="11">
        <v>1.09700581</v>
      </c>
      <c r="E56" s="11">
        <v>0</v>
      </c>
      <c r="F56" s="11">
        <v>0</v>
      </c>
      <c r="G56" s="11">
        <v>0</v>
      </c>
      <c r="H56" s="11">
        <v>17.351228979999998</v>
      </c>
      <c r="I56" s="11">
        <v>25.493784269999999</v>
      </c>
      <c r="J56" s="11">
        <v>35.702881519999998</v>
      </c>
      <c r="K56" s="11">
        <v>0</v>
      </c>
      <c r="L56" s="11">
        <v>23.97268424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12.40695139</v>
      </c>
      <c r="S56" s="11">
        <v>3.21327E-2</v>
      </c>
      <c r="T56" s="11">
        <v>0</v>
      </c>
      <c r="U56" s="11">
        <v>0</v>
      </c>
      <c r="V56" s="11">
        <v>3.0398758799999999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143.59940460999999</v>
      </c>
      <c r="AW56" s="11">
        <v>85.729330579999996</v>
      </c>
      <c r="AX56" s="11">
        <v>0</v>
      </c>
      <c r="AY56" s="11">
        <v>0</v>
      </c>
      <c r="AZ56" s="11">
        <v>294.48178679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73.511037569999999</v>
      </c>
      <c r="BG56" s="11">
        <v>19.213193759999999</v>
      </c>
      <c r="BH56" s="11">
        <v>0</v>
      </c>
      <c r="BI56" s="11">
        <v>0</v>
      </c>
      <c r="BJ56" s="11">
        <v>76.025562949999994</v>
      </c>
      <c r="BK56" s="12">
        <f t="shared" si="9"/>
        <v>811.65686104999997</v>
      </c>
    </row>
    <row r="57" spans="1:63" x14ac:dyDescent="0.25">
      <c r="A57" s="9"/>
      <c r="B57" s="16" t="s">
        <v>65</v>
      </c>
      <c r="C57" s="11">
        <v>0</v>
      </c>
      <c r="D57" s="11">
        <v>14.8056748</v>
      </c>
      <c r="E57" s="11">
        <v>0</v>
      </c>
      <c r="F57" s="11">
        <v>0</v>
      </c>
      <c r="G57" s="11">
        <v>0</v>
      </c>
      <c r="H57" s="11">
        <v>448.06697229999997</v>
      </c>
      <c r="I57" s="11">
        <v>143.18415838999999</v>
      </c>
      <c r="J57" s="11">
        <v>0</v>
      </c>
      <c r="K57" s="11">
        <v>0</v>
      </c>
      <c r="L57" s="11">
        <v>676.58233683000003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192.49811706</v>
      </c>
      <c r="S57" s="11">
        <v>8.3395051599999999</v>
      </c>
      <c r="T57" s="11">
        <v>0</v>
      </c>
      <c r="U57" s="11">
        <v>0</v>
      </c>
      <c r="V57" s="11">
        <v>63.785886859999998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1.3783571699999999</v>
      </c>
      <c r="AC57" s="11">
        <v>0</v>
      </c>
      <c r="AD57" s="11">
        <v>0</v>
      </c>
      <c r="AE57" s="11">
        <v>0</v>
      </c>
      <c r="AF57" s="11">
        <v>1.2138502799999999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1.0176670000000001E-2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2197.9393441000002</v>
      </c>
      <c r="AW57" s="11">
        <v>250.49735476999999</v>
      </c>
      <c r="AX57" s="11">
        <v>0</v>
      </c>
      <c r="AY57" s="11">
        <v>0</v>
      </c>
      <c r="AZ57" s="11">
        <v>1923.0482618799999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802.80214666999996</v>
      </c>
      <c r="BG57" s="11">
        <v>48.981237900000004</v>
      </c>
      <c r="BH57" s="11">
        <v>0</v>
      </c>
      <c r="BI57" s="11">
        <v>0</v>
      </c>
      <c r="BJ57" s="11">
        <v>285.79822034</v>
      </c>
      <c r="BK57" s="12">
        <f t="shared" si="9"/>
        <v>7058.9316011800001</v>
      </c>
    </row>
    <row r="58" spans="1:63" x14ac:dyDescent="0.25">
      <c r="A58" s="9"/>
      <c r="B58" s="16" t="s">
        <v>66</v>
      </c>
      <c r="C58" s="11">
        <v>0</v>
      </c>
      <c r="D58" s="11">
        <v>0.44978488</v>
      </c>
      <c r="E58" s="11">
        <v>0</v>
      </c>
      <c r="F58" s="11">
        <v>0</v>
      </c>
      <c r="G58" s="11">
        <v>0</v>
      </c>
      <c r="H58" s="11">
        <v>5.8143583200000002</v>
      </c>
      <c r="I58" s="11">
        <v>20.883624399999999</v>
      </c>
      <c r="J58" s="11">
        <v>0</v>
      </c>
      <c r="K58" s="11">
        <v>0</v>
      </c>
      <c r="L58" s="11">
        <v>18.17864393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3.2290586499999998</v>
      </c>
      <c r="S58" s="11">
        <v>5.3259057399999996</v>
      </c>
      <c r="T58" s="11">
        <v>0</v>
      </c>
      <c r="U58" s="11">
        <v>0</v>
      </c>
      <c r="V58" s="11">
        <v>1.3923355900000001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45.961563400000003</v>
      </c>
      <c r="AW58" s="11">
        <v>28.466308999999999</v>
      </c>
      <c r="AX58" s="11">
        <v>0</v>
      </c>
      <c r="AY58" s="11">
        <v>0</v>
      </c>
      <c r="AZ58" s="11">
        <v>200.48007294999999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20.476658159999999</v>
      </c>
      <c r="BG58" s="11">
        <v>3.0747794499999999</v>
      </c>
      <c r="BH58" s="11">
        <v>0</v>
      </c>
      <c r="BI58" s="11">
        <v>0</v>
      </c>
      <c r="BJ58" s="11">
        <v>41.280374809999998</v>
      </c>
      <c r="BK58" s="12">
        <f t="shared" si="9"/>
        <v>395.01346927999998</v>
      </c>
    </row>
    <row r="59" spans="1:63" x14ac:dyDescent="0.25">
      <c r="A59" s="9"/>
      <c r="B59" s="16" t="s">
        <v>67</v>
      </c>
      <c r="C59" s="11">
        <v>0</v>
      </c>
      <c r="D59" s="11">
        <v>6.3591386999999999</v>
      </c>
      <c r="E59" s="11">
        <v>0</v>
      </c>
      <c r="F59" s="11">
        <v>0</v>
      </c>
      <c r="G59" s="11">
        <v>0</v>
      </c>
      <c r="H59" s="11">
        <v>126.59124872</v>
      </c>
      <c r="I59" s="11">
        <v>11.52105577</v>
      </c>
      <c r="J59" s="11">
        <v>0</v>
      </c>
      <c r="K59" s="11">
        <v>0</v>
      </c>
      <c r="L59" s="11">
        <v>98.014980609999995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56.20106492</v>
      </c>
      <c r="S59" s="11">
        <v>0.60948049999999998</v>
      </c>
      <c r="T59" s="11">
        <v>0</v>
      </c>
      <c r="U59" s="11">
        <v>0</v>
      </c>
      <c r="V59" s="11">
        <v>9.3322572499999996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0.97851290000000002</v>
      </c>
      <c r="AC59" s="11">
        <v>0</v>
      </c>
      <c r="AD59" s="11">
        <v>0</v>
      </c>
      <c r="AE59" s="11">
        <v>0</v>
      </c>
      <c r="AF59" s="11">
        <v>0.42838025000000002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1464.81400457</v>
      </c>
      <c r="AW59" s="11">
        <v>186.30353973999999</v>
      </c>
      <c r="AX59" s="11">
        <v>0</v>
      </c>
      <c r="AY59" s="11">
        <v>0</v>
      </c>
      <c r="AZ59" s="11">
        <v>1312.0140120900001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554.46561844999997</v>
      </c>
      <c r="BG59" s="11">
        <v>33.384940749999998</v>
      </c>
      <c r="BH59" s="11">
        <v>0</v>
      </c>
      <c r="BI59" s="11">
        <v>0</v>
      </c>
      <c r="BJ59" s="11">
        <v>218.51892733</v>
      </c>
      <c r="BK59" s="12">
        <f t="shared" si="9"/>
        <v>4079.5371625500002</v>
      </c>
    </row>
    <row r="60" spans="1:63" x14ac:dyDescent="0.25">
      <c r="A60" s="9"/>
      <c r="B60" s="16" t="s">
        <v>68</v>
      </c>
      <c r="C60" s="11">
        <v>0</v>
      </c>
      <c r="D60" s="11">
        <v>4.1462350600000004</v>
      </c>
      <c r="E60" s="11">
        <v>0</v>
      </c>
      <c r="F60" s="11">
        <v>0</v>
      </c>
      <c r="G60" s="11">
        <v>0</v>
      </c>
      <c r="H60" s="11">
        <v>219.70095670000001</v>
      </c>
      <c r="I60" s="11">
        <v>6.5256383800000002</v>
      </c>
      <c r="J60" s="11">
        <v>0</v>
      </c>
      <c r="K60" s="11">
        <v>0</v>
      </c>
      <c r="L60" s="11">
        <v>98.787218449999997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221.44940532999999</v>
      </c>
      <c r="S60" s="11">
        <v>1.0054843600000001</v>
      </c>
      <c r="T60" s="11">
        <v>0</v>
      </c>
      <c r="U60" s="11">
        <v>0</v>
      </c>
      <c r="V60" s="11">
        <v>25.70312393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219.31868076999999</v>
      </c>
      <c r="AW60" s="11">
        <v>78.082907079999998</v>
      </c>
      <c r="AX60" s="11">
        <v>0</v>
      </c>
      <c r="AY60" s="11">
        <v>0</v>
      </c>
      <c r="AZ60" s="11">
        <v>390.20222844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86.981551190000005</v>
      </c>
      <c r="BG60" s="11">
        <v>9.7588543100000003</v>
      </c>
      <c r="BH60" s="11">
        <v>0</v>
      </c>
      <c r="BI60" s="11">
        <v>0</v>
      </c>
      <c r="BJ60" s="11">
        <v>48.989616519999998</v>
      </c>
      <c r="BK60" s="12">
        <f t="shared" si="9"/>
        <v>1410.65190052</v>
      </c>
    </row>
    <row r="61" spans="1:63" x14ac:dyDescent="0.25">
      <c r="A61" s="9"/>
      <c r="B61" s="16" t="s">
        <v>69</v>
      </c>
      <c r="C61" s="11">
        <v>0</v>
      </c>
      <c r="D61" s="11">
        <v>12.16995635</v>
      </c>
      <c r="E61" s="11">
        <v>0</v>
      </c>
      <c r="F61" s="11">
        <v>0</v>
      </c>
      <c r="G61" s="11">
        <v>0</v>
      </c>
      <c r="H61" s="11">
        <v>255.14121080999999</v>
      </c>
      <c r="I61" s="11">
        <v>176.71913273999999</v>
      </c>
      <c r="J61" s="11">
        <v>0</v>
      </c>
      <c r="K61" s="11">
        <v>0</v>
      </c>
      <c r="L61" s="11">
        <v>785.01444650999997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162.74561363000001</v>
      </c>
      <c r="S61" s="11">
        <v>14.12794923</v>
      </c>
      <c r="T61" s="11">
        <v>0</v>
      </c>
      <c r="U61" s="11">
        <v>0</v>
      </c>
      <c r="V61" s="11">
        <v>72.230375309999999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5.572336E-2</v>
      </c>
      <c r="AC61" s="11">
        <v>8.7535300000000007E-3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1392.29685943</v>
      </c>
      <c r="AW61" s="11">
        <v>573.83355298000004</v>
      </c>
      <c r="AX61" s="11">
        <v>0</v>
      </c>
      <c r="AY61" s="11">
        <v>0</v>
      </c>
      <c r="AZ61" s="11">
        <v>2754.2745418999998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569.19445150000001</v>
      </c>
      <c r="BG61" s="11">
        <v>49.876514149999998</v>
      </c>
      <c r="BH61" s="11">
        <v>0</v>
      </c>
      <c r="BI61" s="11">
        <v>0</v>
      </c>
      <c r="BJ61" s="11">
        <v>318.02792626000002</v>
      </c>
      <c r="BK61" s="12">
        <f t="shared" si="9"/>
        <v>7135.7170076899993</v>
      </c>
    </row>
    <row r="62" spans="1:63" x14ac:dyDescent="0.25">
      <c r="A62" s="9"/>
      <c r="B62" s="16" t="s">
        <v>70</v>
      </c>
      <c r="C62" s="11">
        <v>0</v>
      </c>
      <c r="D62" s="11">
        <v>0.47008623999999999</v>
      </c>
      <c r="E62" s="11">
        <v>0</v>
      </c>
      <c r="F62" s="11">
        <v>0</v>
      </c>
      <c r="G62" s="11">
        <v>0</v>
      </c>
      <c r="H62" s="11">
        <v>15.77510277</v>
      </c>
      <c r="I62" s="11">
        <v>14.670013170000001</v>
      </c>
      <c r="J62" s="11">
        <v>0</v>
      </c>
      <c r="K62" s="11">
        <v>0</v>
      </c>
      <c r="L62" s="11">
        <v>23.479066750000001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10.69817514</v>
      </c>
      <c r="S62" s="11">
        <v>6.0483519999999999E-2</v>
      </c>
      <c r="T62" s="11">
        <v>0</v>
      </c>
      <c r="U62" s="11">
        <v>0</v>
      </c>
      <c r="V62" s="11">
        <v>2.1694758599999999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63.971581870000001</v>
      </c>
      <c r="AW62" s="11">
        <v>25.21211671</v>
      </c>
      <c r="AX62" s="11">
        <v>0</v>
      </c>
      <c r="AY62" s="11">
        <v>0</v>
      </c>
      <c r="AZ62" s="11">
        <v>120.07219049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32.193445570000002</v>
      </c>
      <c r="BG62" s="11">
        <v>4.9847625999999998</v>
      </c>
      <c r="BH62" s="11">
        <v>0</v>
      </c>
      <c r="BI62" s="11">
        <v>0</v>
      </c>
      <c r="BJ62" s="11">
        <v>25.540947599999999</v>
      </c>
      <c r="BK62" s="12">
        <f>SUM(C62:BJ62)</f>
        <v>339.29744828999998</v>
      </c>
    </row>
    <row r="63" spans="1:63" x14ac:dyDescent="0.25">
      <c r="A63" s="9"/>
      <c r="B63" s="13" t="s">
        <v>22</v>
      </c>
      <c r="C63" s="14">
        <f>SUM(C43:C62)</f>
        <v>0</v>
      </c>
      <c r="D63" s="14">
        <f>SUM(D43:D62)</f>
        <v>131.93424872</v>
      </c>
      <c r="E63" s="14">
        <f t="shared" ref="E63:BJ63" si="10">SUM(E43:E62)</f>
        <v>0</v>
      </c>
      <c r="F63" s="14">
        <f t="shared" si="10"/>
        <v>0</v>
      </c>
      <c r="G63" s="14">
        <f t="shared" si="10"/>
        <v>0</v>
      </c>
      <c r="H63" s="14">
        <f t="shared" si="10"/>
        <v>2912.2207436799999</v>
      </c>
      <c r="I63" s="14">
        <f t="shared" si="10"/>
        <v>13177.507282390001</v>
      </c>
      <c r="J63" s="14">
        <f t="shared" si="10"/>
        <v>36.833888850000001</v>
      </c>
      <c r="K63" s="14">
        <f t="shared" si="10"/>
        <v>0</v>
      </c>
      <c r="L63" s="14">
        <f t="shared" si="10"/>
        <v>11062.957847380001</v>
      </c>
      <c r="M63" s="14">
        <f t="shared" si="10"/>
        <v>0</v>
      </c>
      <c r="N63" s="14">
        <f t="shared" si="10"/>
        <v>0</v>
      </c>
      <c r="O63" s="14">
        <f t="shared" si="10"/>
        <v>0</v>
      </c>
      <c r="P63" s="14">
        <f t="shared" si="10"/>
        <v>0</v>
      </c>
      <c r="Q63" s="14">
        <f t="shared" si="10"/>
        <v>0</v>
      </c>
      <c r="R63" s="14">
        <f t="shared" si="10"/>
        <v>1424.5779934500001</v>
      </c>
      <c r="S63" s="14">
        <f t="shared" si="10"/>
        <v>466.60192550000011</v>
      </c>
      <c r="T63" s="14">
        <f t="shared" si="10"/>
        <v>0</v>
      </c>
      <c r="U63" s="14">
        <f t="shared" si="10"/>
        <v>0</v>
      </c>
      <c r="V63" s="14">
        <f t="shared" si="10"/>
        <v>756.32130856000003</v>
      </c>
      <c r="W63" s="14">
        <f t="shared" si="10"/>
        <v>0</v>
      </c>
      <c r="X63" s="14">
        <f t="shared" si="10"/>
        <v>0</v>
      </c>
      <c r="Y63" s="14">
        <f t="shared" si="10"/>
        <v>0</v>
      </c>
      <c r="Z63" s="14">
        <f t="shared" si="10"/>
        <v>0</v>
      </c>
      <c r="AA63" s="14">
        <f t="shared" si="10"/>
        <v>0</v>
      </c>
      <c r="AB63" s="14">
        <f t="shared" si="10"/>
        <v>10.373423219999999</v>
      </c>
      <c r="AC63" s="14">
        <f t="shared" si="10"/>
        <v>0.87559096999999997</v>
      </c>
      <c r="AD63" s="14">
        <f t="shared" si="10"/>
        <v>0</v>
      </c>
      <c r="AE63" s="14">
        <f t="shared" si="10"/>
        <v>0</v>
      </c>
      <c r="AF63" s="14">
        <f t="shared" si="10"/>
        <v>16.29009731</v>
      </c>
      <c r="AG63" s="14">
        <f t="shared" si="10"/>
        <v>0</v>
      </c>
      <c r="AH63" s="14">
        <f t="shared" si="10"/>
        <v>0</v>
      </c>
      <c r="AI63" s="14">
        <f t="shared" si="10"/>
        <v>0</v>
      </c>
      <c r="AJ63" s="14">
        <f t="shared" si="10"/>
        <v>0</v>
      </c>
      <c r="AK63" s="14">
        <f t="shared" si="10"/>
        <v>0</v>
      </c>
      <c r="AL63" s="14">
        <f t="shared" si="10"/>
        <v>0.42238962999999996</v>
      </c>
      <c r="AM63" s="14">
        <f t="shared" si="10"/>
        <v>0</v>
      </c>
      <c r="AN63" s="14">
        <f t="shared" si="10"/>
        <v>0</v>
      </c>
      <c r="AO63" s="14">
        <f t="shared" si="10"/>
        <v>0</v>
      </c>
      <c r="AP63" s="14">
        <f t="shared" si="10"/>
        <v>0</v>
      </c>
      <c r="AQ63" s="14">
        <f t="shared" si="10"/>
        <v>0</v>
      </c>
      <c r="AR63" s="14">
        <f t="shared" si="10"/>
        <v>0</v>
      </c>
      <c r="AS63" s="14">
        <f t="shared" si="10"/>
        <v>0</v>
      </c>
      <c r="AT63" s="14">
        <f t="shared" si="10"/>
        <v>0</v>
      </c>
      <c r="AU63" s="14">
        <f t="shared" si="10"/>
        <v>0</v>
      </c>
      <c r="AV63" s="14">
        <f t="shared" si="10"/>
        <v>15403.017149580002</v>
      </c>
      <c r="AW63" s="14">
        <f t="shared" si="10"/>
        <v>6087.394583270001</v>
      </c>
      <c r="AX63" s="14">
        <f t="shared" si="10"/>
        <v>0</v>
      </c>
      <c r="AY63" s="14">
        <f t="shared" si="10"/>
        <v>0</v>
      </c>
      <c r="AZ63" s="14">
        <f t="shared" si="10"/>
        <v>24888.311836279994</v>
      </c>
      <c r="BA63" s="14">
        <f t="shared" si="10"/>
        <v>0</v>
      </c>
      <c r="BB63" s="14">
        <f t="shared" si="10"/>
        <v>0</v>
      </c>
      <c r="BC63" s="14">
        <f t="shared" si="10"/>
        <v>0</v>
      </c>
      <c r="BD63" s="14">
        <f t="shared" si="10"/>
        <v>0</v>
      </c>
      <c r="BE63" s="14">
        <f t="shared" si="10"/>
        <v>0</v>
      </c>
      <c r="BF63" s="14">
        <f t="shared" si="10"/>
        <v>5518.4666022799984</v>
      </c>
      <c r="BG63" s="14">
        <f t="shared" si="10"/>
        <v>624.68932928999993</v>
      </c>
      <c r="BH63" s="14">
        <f t="shared" si="10"/>
        <v>0</v>
      </c>
      <c r="BI63" s="14">
        <f t="shared" si="10"/>
        <v>0</v>
      </c>
      <c r="BJ63" s="14">
        <f t="shared" si="10"/>
        <v>3021.8510502300005</v>
      </c>
      <c r="BK63" s="15">
        <f>SUM(C63:BJ63)</f>
        <v>85540.647290590001</v>
      </c>
    </row>
    <row r="64" spans="1:63" x14ac:dyDescent="0.25">
      <c r="A64" s="9"/>
      <c r="B64" s="21" t="s">
        <v>71</v>
      </c>
      <c r="C64" s="14">
        <f>+C63+C41</f>
        <v>0</v>
      </c>
      <c r="D64" s="14">
        <f t="shared" ref="D64:BK64" si="11">+D63+D41</f>
        <v>136.26946820000001</v>
      </c>
      <c r="E64" s="14">
        <f t="shared" si="11"/>
        <v>0</v>
      </c>
      <c r="F64" s="14">
        <f t="shared" si="11"/>
        <v>0</v>
      </c>
      <c r="G64" s="14">
        <f t="shared" si="11"/>
        <v>0</v>
      </c>
      <c r="H64" s="14">
        <f t="shared" si="11"/>
        <v>3142.92026571</v>
      </c>
      <c r="I64" s="14">
        <f t="shared" si="11"/>
        <v>13181.895388280001</v>
      </c>
      <c r="J64" s="14">
        <f t="shared" si="11"/>
        <v>36.833888850000001</v>
      </c>
      <c r="K64" s="14">
        <f t="shared" si="11"/>
        <v>0</v>
      </c>
      <c r="L64" s="14">
        <f t="shared" si="11"/>
        <v>11086.096961020001</v>
      </c>
      <c r="M64" s="14">
        <f t="shared" si="11"/>
        <v>0</v>
      </c>
      <c r="N64" s="14">
        <f t="shared" si="11"/>
        <v>0</v>
      </c>
      <c r="O64" s="14">
        <f t="shared" si="11"/>
        <v>0</v>
      </c>
      <c r="P64" s="14">
        <f t="shared" si="11"/>
        <v>0</v>
      </c>
      <c r="Q64" s="14">
        <f t="shared" si="11"/>
        <v>0</v>
      </c>
      <c r="R64" s="14">
        <f t="shared" si="11"/>
        <v>1584.7193246100001</v>
      </c>
      <c r="S64" s="14">
        <f t="shared" si="11"/>
        <v>468.53514122000013</v>
      </c>
      <c r="T64" s="14">
        <f t="shared" si="11"/>
        <v>0</v>
      </c>
      <c r="U64" s="14">
        <f t="shared" si="11"/>
        <v>0</v>
      </c>
      <c r="V64" s="14">
        <f t="shared" si="11"/>
        <v>759.01842054000008</v>
      </c>
      <c r="W64" s="14">
        <f t="shared" si="11"/>
        <v>0</v>
      </c>
      <c r="X64" s="14">
        <f t="shared" si="11"/>
        <v>0</v>
      </c>
      <c r="Y64" s="14">
        <f t="shared" si="11"/>
        <v>0</v>
      </c>
      <c r="Z64" s="14">
        <f t="shared" si="11"/>
        <v>0</v>
      </c>
      <c r="AA64" s="14">
        <f t="shared" si="11"/>
        <v>0</v>
      </c>
      <c r="AB64" s="14">
        <f t="shared" si="11"/>
        <v>11.516536739999999</v>
      </c>
      <c r="AC64" s="14">
        <f t="shared" si="11"/>
        <v>1.12464546</v>
      </c>
      <c r="AD64" s="14">
        <f t="shared" si="11"/>
        <v>0</v>
      </c>
      <c r="AE64" s="14">
        <f t="shared" si="11"/>
        <v>0</v>
      </c>
      <c r="AF64" s="14">
        <f t="shared" si="11"/>
        <v>16.39002524</v>
      </c>
      <c r="AG64" s="14">
        <f t="shared" si="11"/>
        <v>0</v>
      </c>
      <c r="AH64" s="14">
        <f t="shared" si="11"/>
        <v>0</v>
      </c>
      <c r="AI64" s="14">
        <f t="shared" si="11"/>
        <v>0</v>
      </c>
      <c r="AJ64" s="14">
        <f t="shared" si="11"/>
        <v>0</v>
      </c>
      <c r="AK64" s="14">
        <f t="shared" si="11"/>
        <v>0</v>
      </c>
      <c r="AL64" s="14">
        <f t="shared" si="11"/>
        <v>0.42238962999999996</v>
      </c>
      <c r="AM64" s="14">
        <f t="shared" si="11"/>
        <v>0</v>
      </c>
      <c r="AN64" s="14">
        <f t="shared" si="11"/>
        <v>0</v>
      </c>
      <c r="AO64" s="14">
        <f t="shared" si="11"/>
        <v>0</v>
      </c>
      <c r="AP64" s="14">
        <f t="shared" si="11"/>
        <v>0</v>
      </c>
      <c r="AQ64" s="14">
        <f t="shared" si="11"/>
        <v>0</v>
      </c>
      <c r="AR64" s="14">
        <f t="shared" si="11"/>
        <v>0</v>
      </c>
      <c r="AS64" s="14">
        <f t="shared" si="11"/>
        <v>0</v>
      </c>
      <c r="AT64" s="14">
        <f t="shared" si="11"/>
        <v>0</v>
      </c>
      <c r="AU64" s="14">
        <f t="shared" si="11"/>
        <v>0</v>
      </c>
      <c r="AV64" s="14">
        <f t="shared" si="11"/>
        <v>16801.334583000003</v>
      </c>
      <c r="AW64" s="14">
        <f t="shared" si="11"/>
        <v>6189.7747013400012</v>
      </c>
      <c r="AX64" s="14">
        <f t="shared" si="11"/>
        <v>0</v>
      </c>
      <c r="AY64" s="14">
        <f t="shared" si="11"/>
        <v>0</v>
      </c>
      <c r="AZ64" s="14">
        <f t="shared" si="11"/>
        <v>25079.499215839995</v>
      </c>
      <c r="BA64" s="14">
        <f t="shared" si="11"/>
        <v>0</v>
      </c>
      <c r="BB64" s="14">
        <f t="shared" si="11"/>
        <v>0</v>
      </c>
      <c r="BC64" s="14">
        <f t="shared" si="11"/>
        <v>0</v>
      </c>
      <c r="BD64" s="14">
        <f t="shared" si="11"/>
        <v>0</v>
      </c>
      <c r="BE64" s="14">
        <f t="shared" si="11"/>
        <v>0</v>
      </c>
      <c r="BF64" s="14">
        <f t="shared" si="11"/>
        <v>6190.0433665499986</v>
      </c>
      <c r="BG64" s="14">
        <f t="shared" si="11"/>
        <v>665.26798676999988</v>
      </c>
      <c r="BH64" s="14">
        <f t="shared" si="11"/>
        <v>0</v>
      </c>
      <c r="BI64" s="14">
        <f t="shared" si="11"/>
        <v>0</v>
      </c>
      <c r="BJ64" s="14">
        <f t="shared" si="11"/>
        <v>3058.0050980500005</v>
      </c>
      <c r="BK64" s="15">
        <f t="shared" si="11"/>
        <v>88409.667407050001</v>
      </c>
    </row>
    <row r="65" spans="1:66" x14ac:dyDescent="0.25">
      <c r="A65" s="9"/>
      <c r="B65" s="21"/>
      <c r="C65" s="14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5"/>
    </row>
    <row r="66" spans="1:66" x14ac:dyDescent="0.25">
      <c r="A66" s="6" t="s">
        <v>72</v>
      </c>
      <c r="B66" s="7" t="s">
        <v>73</v>
      </c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2"/>
    </row>
    <row r="67" spans="1:66" x14ac:dyDescent="0.25">
      <c r="A67" s="6" t="s">
        <v>13</v>
      </c>
      <c r="B67" s="22" t="s">
        <v>74</v>
      </c>
      <c r="C67" s="11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23">
        <f>SUM(C67:BJ67)</f>
        <v>0</v>
      </c>
    </row>
    <row r="68" spans="1:66" x14ac:dyDescent="0.25">
      <c r="A68" s="6"/>
      <c r="B68" s="18" t="s">
        <v>25</v>
      </c>
      <c r="C68" s="11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23">
        <f>SUM(C68:BJ68)</f>
        <v>0</v>
      </c>
    </row>
    <row r="69" spans="1:66" x14ac:dyDescent="0.25">
      <c r="A69" s="6"/>
      <c r="B69" s="21" t="s">
        <v>75</v>
      </c>
      <c r="C69" s="19">
        <f t="shared" ref="C69:AX69" si="12">SUM(C68)</f>
        <v>0</v>
      </c>
      <c r="D69" s="19">
        <f t="shared" si="12"/>
        <v>0</v>
      </c>
      <c r="E69" s="19">
        <f t="shared" si="12"/>
        <v>0</v>
      </c>
      <c r="F69" s="19">
        <f t="shared" si="12"/>
        <v>0</v>
      </c>
      <c r="G69" s="19">
        <f t="shared" si="12"/>
        <v>0</v>
      </c>
      <c r="H69" s="19">
        <f t="shared" si="12"/>
        <v>0</v>
      </c>
      <c r="I69" s="19">
        <f t="shared" si="12"/>
        <v>0</v>
      </c>
      <c r="J69" s="19">
        <f t="shared" si="12"/>
        <v>0</v>
      </c>
      <c r="K69" s="19">
        <f t="shared" si="12"/>
        <v>0</v>
      </c>
      <c r="L69" s="19">
        <f t="shared" si="12"/>
        <v>0</v>
      </c>
      <c r="M69" s="19">
        <f t="shared" si="12"/>
        <v>0</v>
      </c>
      <c r="N69" s="19">
        <f t="shared" si="12"/>
        <v>0</v>
      </c>
      <c r="O69" s="19">
        <f t="shared" si="12"/>
        <v>0</v>
      </c>
      <c r="P69" s="19">
        <f t="shared" si="12"/>
        <v>0</v>
      </c>
      <c r="Q69" s="19">
        <f t="shared" si="12"/>
        <v>0</v>
      </c>
      <c r="R69" s="19">
        <f t="shared" si="12"/>
        <v>0</v>
      </c>
      <c r="S69" s="19">
        <f t="shared" si="12"/>
        <v>0</v>
      </c>
      <c r="T69" s="19">
        <f t="shared" si="12"/>
        <v>0</v>
      </c>
      <c r="U69" s="19">
        <f t="shared" si="12"/>
        <v>0</v>
      </c>
      <c r="V69" s="19">
        <f t="shared" si="12"/>
        <v>0</v>
      </c>
      <c r="W69" s="19">
        <f t="shared" si="12"/>
        <v>0</v>
      </c>
      <c r="X69" s="19">
        <f t="shared" si="12"/>
        <v>0</v>
      </c>
      <c r="Y69" s="19">
        <f t="shared" si="12"/>
        <v>0</v>
      </c>
      <c r="Z69" s="19">
        <f t="shared" si="12"/>
        <v>0</v>
      </c>
      <c r="AA69" s="19">
        <f t="shared" si="12"/>
        <v>0</v>
      </c>
      <c r="AB69" s="19">
        <f t="shared" si="12"/>
        <v>0</v>
      </c>
      <c r="AC69" s="19">
        <f t="shared" si="12"/>
        <v>0</v>
      </c>
      <c r="AD69" s="19">
        <f t="shared" si="12"/>
        <v>0</v>
      </c>
      <c r="AE69" s="19">
        <f t="shared" si="12"/>
        <v>0</v>
      </c>
      <c r="AF69" s="19">
        <f t="shared" si="12"/>
        <v>0</v>
      </c>
      <c r="AG69" s="19">
        <f t="shared" si="12"/>
        <v>0</v>
      </c>
      <c r="AH69" s="19">
        <f t="shared" si="12"/>
        <v>0</v>
      </c>
      <c r="AI69" s="19">
        <f t="shared" si="12"/>
        <v>0</v>
      </c>
      <c r="AJ69" s="19">
        <f t="shared" si="12"/>
        <v>0</v>
      </c>
      <c r="AK69" s="19">
        <f t="shared" si="12"/>
        <v>0</v>
      </c>
      <c r="AL69" s="19">
        <f t="shared" si="12"/>
        <v>0</v>
      </c>
      <c r="AM69" s="19">
        <f t="shared" si="12"/>
        <v>0</v>
      </c>
      <c r="AN69" s="19">
        <f t="shared" si="12"/>
        <v>0</v>
      </c>
      <c r="AO69" s="19">
        <f t="shared" si="12"/>
        <v>0</v>
      </c>
      <c r="AP69" s="19">
        <f t="shared" si="12"/>
        <v>0</v>
      </c>
      <c r="AQ69" s="19">
        <f t="shared" si="12"/>
        <v>0</v>
      </c>
      <c r="AR69" s="19">
        <f t="shared" si="12"/>
        <v>0</v>
      </c>
      <c r="AS69" s="19">
        <f t="shared" si="12"/>
        <v>0</v>
      </c>
      <c r="AT69" s="19">
        <f t="shared" si="12"/>
        <v>0</v>
      </c>
      <c r="AU69" s="19">
        <f t="shared" si="12"/>
        <v>0</v>
      </c>
      <c r="AV69" s="19">
        <f t="shared" si="12"/>
        <v>0</v>
      </c>
      <c r="AW69" s="19">
        <f t="shared" si="12"/>
        <v>0</v>
      </c>
      <c r="AX69" s="19">
        <f t="shared" si="12"/>
        <v>0</v>
      </c>
      <c r="AY69" s="19">
        <f>SUM(AY68)</f>
        <v>0</v>
      </c>
      <c r="AZ69" s="19">
        <f t="shared" ref="AZ69:BK69" si="13">SUM(AZ68)</f>
        <v>0</v>
      </c>
      <c r="BA69" s="19">
        <f t="shared" si="13"/>
        <v>0</v>
      </c>
      <c r="BB69" s="19">
        <f t="shared" si="13"/>
        <v>0</v>
      </c>
      <c r="BC69" s="19">
        <f t="shared" si="13"/>
        <v>0</v>
      </c>
      <c r="BD69" s="19">
        <f t="shared" si="13"/>
        <v>0</v>
      </c>
      <c r="BE69" s="19">
        <f t="shared" si="13"/>
        <v>0</v>
      </c>
      <c r="BF69" s="19">
        <f t="shared" si="13"/>
        <v>0</v>
      </c>
      <c r="BG69" s="19">
        <f t="shared" si="13"/>
        <v>0</v>
      </c>
      <c r="BH69" s="19">
        <f t="shared" si="13"/>
        <v>0</v>
      </c>
      <c r="BI69" s="19">
        <f t="shared" si="13"/>
        <v>0</v>
      </c>
      <c r="BJ69" s="19">
        <f t="shared" si="13"/>
        <v>0</v>
      </c>
      <c r="BK69" s="15">
        <f t="shared" si="13"/>
        <v>0</v>
      </c>
    </row>
    <row r="70" spans="1:66" x14ac:dyDescent="0.25">
      <c r="A70" s="6"/>
      <c r="B70" s="22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2"/>
    </row>
    <row r="71" spans="1:66" x14ac:dyDescent="0.25">
      <c r="A71" s="6" t="s">
        <v>76</v>
      </c>
      <c r="B71" s="7" t="s">
        <v>77</v>
      </c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2"/>
    </row>
    <row r="72" spans="1:66" x14ac:dyDescent="0.25">
      <c r="A72" s="6" t="s">
        <v>13</v>
      </c>
      <c r="B72" s="8" t="s">
        <v>78</v>
      </c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2"/>
    </row>
    <row r="73" spans="1:66" x14ac:dyDescent="0.25">
      <c r="A73" s="6"/>
      <c r="B73" s="18" t="s">
        <v>79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1">
        <v>0</v>
      </c>
      <c r="AR73" s="11">
        <v>1.7076305599999999</v>
      </c>
      <c r="AS73" s="11">
        <v>0</v>
      </c>
      <c r="AT73" s="11">
        <v>0</v>
      </c>
      <c r="AU73" s="11">
        <v>0</v>
      </c>
      <c r="AV73" s="11">
        <v>8.6745082300000007</v>
      </c>
      <c r="AW73" s="11">
        <v>232.67835607999999</v>
      </c>
      <c r="AX73" s="11">
        <v>0</v>
      </c>
      <c r="AY73" s="11">
        <v>0</v>
      </c>
      <c r="AZ73" s="11">
        <v>27.63445214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5.2157518600000001</v>
      </c>
      <c r="BG73" s="11">
        <v>0.13501463</v>
      </c>
      <c r="BH73" s="11">
        <v>0</v>
      </c>
      <c r="BI73" s="11">
        <v>0</v>
      </c>
      <c r="BJ73" s="11">
        <v>8.4363007099999994</v>
      </c>
      <c r="BK73" s="12">
        <f>SUM(C73:BJ73)</f>
        <v>284.48201420999999</v>
      </c>
      <c r="BM73" s="24"/>
      <c r="BN73" s="2"/>
    </row>
    <row r="74" spans="1:66" x14ac:dyDescent="0.25">
      <c r="A74" s="6"/>
      <c r="B74" s="13" t="s">
        <v>18</v>
      </c>
      <c r="C74" s="14">
        <f>SUM(C73)</f>
        <v>0</v>
      </c>
      <c r="D74" s="14">
        <f t="shared" ref="D74:BJ74" si="14">SUM(D73)</f>
        <v>0</v>
      </c>
      <c r="E74" s="14">
        <f t="shared" si="14"/>
        <v>0</v>
      </c>
      <c r="F74" s="14">
        <f t="shared" si="14"/>
        <v>0</v>
      </c>
      <c r="G74" s="14">
        <f t="shared" si="14"/>
        <v>0</v>
      </c>
      <c r="H74" s="14">
        <f t="shared" si="14"/>
        <v>0</v>
      </c>
      <c r="I74" s="14">
        <f t="shared" si="14"/>
        <v>0</v>
      </c>
      <c r="J74" s="14">
        <f t="shared" si="14"/>
        <v>0</v>
      </c>
      <c r="K74" s="14">
        <f t="shared" si="14"/>
        <v>0</v>
      </c>
      <c r="L74" s="14">
        <f t="shared" si="14"/>
        <v>0</v>
      </c>
      <c r="M74" s="14">
        <f t="shared" si="14"/>
        <v>0</v>
      </c>
      <c r="N74" s="14">
        <f t="shared" si="14"/>
        <v>0</v>
      </c>
      <c r="O74" s="14">
        <f t="shared" si="14"/>
        <v>0</v>
      </c>
      <c r="P74" s="14">
        <f t="shared" si="14"/>
        <v>0</v>
      </c>
      <c r="Q74" s="14">
        <f t="shared" si="14"/>
        <v>0</v>
      </c>
      <c r="R74" s="14">
        <f t="shared" si="14"/>
        <v>0</v>
      </c>
      <c r="S74" s="14">
        <f t="shared" si="14"/>
        <v>0</v>
      </c>
      <c r="T74" s="14">
        <f t="shared" si="14"/>
        <v>0</v>
      </c>
      <c r="U74" s="14">
        <f t="shared" si="14"/>
        <v>0</v>
      </c>
      <c r="V74" s="14">
        <f t="shared" si="14"/>
        <v>0</v>
      </c>
      <c r="W74" s="14">
        <f t="shared" si="14"/>
        <v>0</v>
      </c>
      <c r="X74" s="14">
        <f t="shared" si="14"/>
        <v>0</v>
      </c>
      <c r="Y74" s="14">
        <f t="shared" si="14"/>
        <v>0</v>
      </c>
      <c r="Z74" s="14">
        <f t="shared" si="14"/>
        <v>0</v>
      </c>
      <c r="AA74" s="14">
        <f t="shared" si="14"/>
        <v>0</v>
      </c>
      <c r="AB74" s="14">
        <f t="shared" si="14"/>
        <v>0</v>
      </c>
      <c r="AC74" s="14">
        <f t="shared" si="14"/>
        <v>0</v>
      </c>
      <c r="AD74" s="14">
        <f t="shared" si="14"/>
        <v>0</v>
      </c>
      <c r="AE74" s="14">
        <f t="shared" si="14"/>
        <v>0</v>
      </c>
      <c r="AF74" s="14">
        <f t="shared" si="14"/>
        <v>0</v>
      </c>
      <c r="AG74" s="14">
        <f t="shared" si="14"/>
        <v>0</v>
      </c>
      <c r="AH74" s="14">
        <f t="shared" si="14"/>
        <v>0</v>
      </c>
      <c r="AI74" s="14">
        <f t="shared" si="14"/>
        <v>0</v>
      </c>
      <c r="AJ74" s="14">
        <f t="shared" si="14"/>
        <v>0</v>
      </c>
      <c r="AK74" s="14">
        <f t="shared" si="14"/>
        <v>0</v>
      </c>
      <c r="AL74" s="14">
        <f t="shared" si="14"/>
        <v>0</v>
      </c>
      <c r="AM74" s="14">
        <f t="shared" si="14"/>
        <v>0</v>
      </c>
      <c r="AN74" s="14">
        <f t="shared" si="14"/>
        <v>0</v>
      </c>
      <c r="AO74" s="14">
        <f t="shared" si="14"/>
        <v>0</v>
      </c>
      <c r="AP74" s="14">
        <f t="shared" si="14"/>
        <v>0</v>
      </c>
      <c r="AQ74" s="14">
        <f t="shared" si="14"/>
        <v>0</v>
      </c>
      <c r="AR74" s="14">
        <f t="shared" si="14"/>
        <v>1.7076305599999999</v>
      </c>
      <c r="AS74" s="14">
        <f t="shared" si="14"/>
        <v>0</v>
      </c>
      <c r="AT74" s="14">
        <f t="shared" si="14"/>
        <v>0</v>
      </c>
      <c r="AU74" s="14">
        <f t="shared" si="14"/>
        <v>0</v>
      </c>
      <c r="AV74" s="14">
        <f t="shared" si="14"/>
        <v>8.6745082300000007</v>
      </c>
      <c r="AW74" s="14">
        <f t="shared" si="14"/>
        <v>232.67835607999999</v>
      </c>
      <c r="AX74" s="14">
        <f t="shared" si="14"/>
        <v>0</v>
      </c>
      <c r="AY74" s="14">
        <f t="shared" si="14"/>
        <v>0</v>
      </c>
      <c r="AZ74" s="14">
        <f t="shared" si="14"/>
        <v>27.63445214</v>
      </c>
      <c r="BA74" s="14">
        <f t="shared" si="14"/>
        <v>0</v>
      </c>
      <c r="BB74" s="14">
        <f t="shared" si="14"/>
        <v>0</v>
      </c>
      <c r="BC74" s="14">
        <f t="shared" si="14"/>
        <v>0</v>
      </c>
      <c r="BD74" s="14">
        <f t="shared" si="14"/>
        <v>0</v>
      </c>
      <c r="BE74" s="14">
        <f t="shared" si="14"/>
        <v>0</v>
      </c>
      <c r="BF74" s="14">
        <f t="shared" si="14"/>
        <v>5.2157518600000001</v>
      </c>
      <c r="BG74" s="14">
        <f t="shared" si="14"/>
        <v>0.13501463</v>
      </c>
      <c r="BH74" s="14">
        <f t="shared" si="14"/>
        <v>0</v>
      </c>
      <c r="BI74" s="14">
        <f t="shared" si="14"/>
        <v>0</v>
      </c>
      <c r="BJ74" s="14">
        <f t="shared" si="14"/>
        <v>8.4363007099999994</v>
      </c>
      <c r="BK74" s="15">
        <f>SUM(BK73)</f>
        <v>284.48201420999999</v>
      </c>
      <c r="BM74" s="24"/>
      <c r="BN74" s="2"/>
    </row>
    <row r="75" spans="1:66" x14ac:dyDescent="0.25">
      <c r="A75" s="6" t="s">
        <v>19</v>
      </c>
      <c r="B75" s="8" t="s">
        <v>80</v>
      </c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2"/>
    </row>
    <row r="76" spans="1:66" x14ac:dyDescent="0.25">
      <c r="A76" s="6"/>
      <c r="B76" s="18" t="s">
        <v>81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1">
        <v>0</v>
      </c>
      <c r="AR76" s="11">
        <v>5.6610380000000002E-2</v>
      </c>
      <c r="AS76" s="11">
        <v>0</v>
      </c>
      <c r="AT76" s="11">
        <v>0</v>
      </c>
      <c r="AU76" s="11">
        <v>0</v>
      </c>
      <c r="AV76" s="11">
        <v>1.2321917099999999</v>
      </c>
      <c r="AW76" s="11">
        <v>89.301321360000003</v>
      </c>
      <c r="AX76" s="11">
        <v>0</v>
      </c>
      <c r="AY76" s="11">
        <v>0</v>
      </c>
      <c r="AZ76" s="11">
        <v>2.0556459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0.69975072000000005</v>
      </c>
      <c r="BG76" s="11">
        <v>0.12063809</v>
      </c>
      <c r="BH76" s="11">
        <v>0</v>
      </c>
      <c r="BI76" s="11">
        <v>0</v>
      </c>
      <c r="BJ76" s="11">
        <v>0.79849566999999999</v>
      </c>
      <c r="BK76" s="12">
        <f>SUM(C76:BJ76)</f>
        <v>94.26465383</v>
      </c>
    </row>
    <row r="77" spans="1:66" x14ac:dyDescent="0.25">
      <c r="A77" s="6"/>
      <c r="B77" s="13" t="s">
        <v>22</v>
      </c>
      <c r="C77" s="14">
        <f>SUM(C76)</f>
        <v>0</v>
      </c>
      <c r="D77" s="14">
        <f t="shared" ref="D77:BJ77" si="15">SUM(D76)</f>
        <v>0</v>
      </c>
      <c r="E77" s="14">
        <f t="shared" si="15"/>
        <v>0</v>
      </c>
      <c r="F77" s="14">
        <f t="shared" si="15"/>
        <v>0</v>
      </c>
      <c r="G77" s="14">
        <f t="shared" si="15"/>
        <v>0</v>
      </c>
      <c r="H77" s="14">
        <f t="shared" si="15"/>
        <v>0</v>
      </c>
      <c r="I77" s="14">
        <f t="shared" si="15"/>
        <v>0</v>
      </c>
      <c r="J77" s="14">
        <f t="shared" si="15"/>
        <v>0</v>
      </c>
      <c r="K77" s="14">
        <f t="shared" si="15"/>
        <v>0</v>
      </c>
      <c r="L77" s="14">
        <f t="shared" si="15"/>
        <v>0</v>
      </c>
      <c r="M77" s="14">
        <f t="shared" si="15"/>
        <v>0</v>
      </c>
      <c r="N77" s="14">
        <f t="shared" si="15"/>
        <v>0</v>
      </c>
      <c r="O77" s="14">
        <f t="shared" si="15"/>
        <v>0</v>
      </c>
      <c r="P77" s="14">
        <f t="shared" si="15"/>
        <v>0</v>
      </c>
      <c r="Q77" s="14">
        <f t="shared" si="15"/>
        <v>0</v>
      </c>
      <c r="R77" s="14">
        <f t="shared" si="15"/>
        <v>0</v>
      </c>
      <c r="S77" s="14">
        <f t="shared" si="15"/>
        <v>0</v>
      </c>
      <c r="T77" s="14">
        <f t="shared" si="15"/>
        <v>0</v>
      </c>
      <c r="U77" s="14">
        <f t="shared" si="15"/>
        <v>0</v>
      </c>
      <c r="V77" s="14">
        <f t="shared" si="15"/>
        <v>0</v>
      </c>
      <c r="W77" s="14">
        <f t="shared" si="15"/>
        <v>0</v>
      </c>
      <c r="X77" s="14">
        <f t="shared" si="15"/>
        <v>0</v>
      </c>
      <c r="Y77" s="14">
        <f t="shared" si="15"/>
        <v>0</v>
      </c>
      <c r="Z77" s="14">
        <f t="shared" si="15"/>
        <v>0</v>
      </c>
      <c r="AA77" s="14">
        <f t="shared" si="15"/>
        <v>0</v>
      </c>
      <c r="AB77" s="14">
        <f t="shared" si="15"/>
        <v>0</v>
      </c>
      <c r="AC77" s="14">
        <f t="shared" si="15"/>
        <v>0</v>
      </c>
      <c r="AD77" s="14">
        <f t="shared" si="15"/>
        <v>0</v>
      </c>
      <c r="AE77" s="14">
        <f t="shared" si="15"/>
        <v>0</v>
      </c>
      <c r="AF77" s="14">
        <f t="shared" si="15"/>
        <v>0</v>
      </c>
      <c r="AG77" s="14">
        <f t="shared" si="15"/>
        <v>0</v>
      </c>
      <c r="AH77" s="14">
        <f t="shared" si="15"/>
        <v>0</v>
      </c>
      <c r="AI77" s="14">
        <f t="shared" si="15"/>
        <v>0</v>
      </c>
      <c r="AJ77" s="14">
        <f t="shared" si="15"/>
        <v>0</v>
      </c>
      <c r="AK77" s="14">
        <f t="shared" si="15"/>
        <v>0</v>
      </c>
      <c r="AL77" s="14">
        <f t="shared" si="15"/>
        <v>0</v>
      </c>
      <c r="AM77" s="14">
        <f t="shared" si="15"/>
        <v>0</v>
      </c>
      <c r="AN77" s="14">
        <f t="shared" si="15"/>
        <v>0</v>
      </c>
      <c r="AO77" s="14">
        <f t="shared" si="15"/>
        <v>0</v>
      </c>
      <c r="AP77" s="14">
        <f t="shared" si="15"/>
        <v>0</v>
      </c>
      <c r="AQ77" s="14">
        <f t="shared" si="15"/>
        <v>0</v>
      </c>
      <c r="AR77" s="14">
        <f t="shared" si="15"/>
        <v>5.6610380000000002E-2</v>
      </c>
      <c r="AS77" s="14">
        <f t="shared" si="15"/>
        <v>0</v>
      </c>
      <c r="AT77" s="14">
        <f t="shared" si="15"/>
        <v>0</v>
      </c>
      <c r="AU77" s="14">
        <f t="shared" si="15"/>
        <v>0</v>
      </c>
      <c r="AV77" s="14">
        <f t="shared" si="15"/>
        <v>1.2321917099999999</v>
      </c>
      <c r="AW77" s="14">
        <f t="shared" si="15"/>
        <v>89.301321360000003</v>
      </c>
      <c r="AX77" s="14">
        <f t="shared" si="15"/>
        <v>0</v>
      </c>
      <c r="AY77" s="14">
        <f t="shared" si="15"/>
        <v>0</v>
      </c>
      <c r="AZ77" s="14">
        <f t="shared" si="15"/>
        <v>2.0556459</v>
      </c>
      <c r="BA77" s="14">
        <f t="shared" si="15"/>
        <v>0</v>
      </c>
      <c r="BB77" s="14">
        <f t="shared" si="15"/>
        <v>0</v>
      </c>
      <c r="BC77" s="14">
        <f t="shared" si="15"/>
        <v>0</v>
      </c>
      <c r="BD77" s="14">
        <f t="shared" si="15"/>
        <v>0</v>
      </c>
      <c r="BE77" s="14">
        <f t="shared" si="15"/>
        <v>0</v>
      </c>
      <c r="BF77" s="14">
        <f t="shared" si="15"/>
        <v>0.69975072000000005</v>
      </c>
      <c r="BG77" s="14">
        <f t="shared" si="15"/>
        <v>0.12063809</v>
      </c>
      <c r="BH77" s="14">
        <f t="shared" si="15"/>
        <v>0</v>
      </c>
      <c r="BI77" s="14">
        <f t="shared" si="15"/>
        <v>0</v>
      </c>
      <c r="BJ77" s="14">
        <f t="shared" si="15"/>
        <v>0.79849566999999999</v>
      </c>
      <c r="BK77" s="15">
        <f>SUM(BK76)</f>
        <v>94.26465383</v>
      </c>
    </row>
    <row r="78" spans="1:66" x14ac:dyDescent="0.25">
      <c r="A78" s="6"/>
      <c r="B78" s="21" t="s">
        <v>71</v>
      </c>
      <c r="C78" s="19">
        <f t="shared" ref="C78:BK78" si="16">+C77+C74</f>
        <v>0</v>
      </c>
      <c r="D78" s="19">
        <f t="shared" si="16"/>
        <v>0</v>
      </c>
      <c r="E78" s="19">
        <f t="shared" si="16"/>
        <v>0</v>
      </c>
      <c r="F78" s="19">
        <f t="shared" si="16"/>
        <v>0</v>
      </c>
      <c r="G78" s="19">
        <f t="shared" si="16"/>
        <v>0</v>
      </c>
      <c r="H78" s="19">
        <f t="shared" si="16"/>
        <v>0</v>
      </c>
      <c r="I78" s="19">
        <f t="shared" si="16"/>
        <v>0</v>
      </c>
      <c r="J78" s="19">
        <f t="shared" si="16"/>
        <v>0</v>
      </c>
      <c r="K78" s="19">
        <f t="shared" si="16"/>
        <v>0</v>
      </c>
      <c r="L78" s="19">
        <f t="shared" si="16"/>
        <v>0</v>
      </c>
      <c r="M78" s="19">
        <f t="shared" si="16"/>
        <v>0</v>
      </c>
      <c r="N78" s="19">
        <f t="shared" si="16"/>
        <v>0</v>
      </c>
      <c r="O78" s="19">
        <f t="shared" si="16"/>
        <v>0</v>
      </c>
      <c r="P78" s="19">
        <f t="shared" si="16"/>
        <v>0</v>
      </c>
      <c r="Q78" s="19">
        <f t="shared" si="16"/>
        <v>0</v>
      </c>
      <c r="R78" s="19">
        <f t="shared" si="16"/>
        <v>0</v>
      </c>
      <c r="S78" s="19">
        <f t="shared" si="16"/>
        <v>0</v>
      </c>
      <c r="T78" s="19">
        <f t="shared" si="16"/>
        <v>0</v>
      </c>
      <c r="U78" s="19">
        <f t="shared" si="16"/>
        <v>0</v>
      </c>
      <c r="V78" s="19">
        <f t="shared" si="16"/>
        <v>0</v>
      </c>
      <c r="W78" s="19">
        <f t="shared" si="16"/>
        <v>0</v>
      </c>
      <c r="X78" s="19">
        <f t="shared" si="16"/>
        <v>0</v>
      </c>
      <c r="Y78" s="19">
        <f t="shared" si="16"/>
        <v>0</v>
      </c>
      <c r="Z78" s="19">
        <f t="shared" si="16"/>
        <v>0</v>
      </c>
      <c r="AA78" s="19">
        <f t="shared" si="16"/>
        <v>0</v>
      </c>
      <c r="AB78" s="19">
        <f t="shared" si="16"/>
        <v>0</v>
      </c>
      <c r="AC78" s="19">
        <f t="shared" si="16"/>
        <v>0</v>
      </c>
      <c r="AD78" s="19">
        <f t="shared" si="16"/>
        <v>0</v>
      </c>
      <c r="AE78" s="19">
        <f t="shared" si="16"/>
        <v>0</v>
      </c>
      <c r="AF78" s="19">
        <f t="shared" si="16"/>
        <v>0</v>
      </c>
      <c r="AG78" s="19">
        <f t="shared" si="16"/>
        <v>0</v>
      </c>
      <c r="AH78" s="19">
        <f t="shared" si="16"/>
        <v>0</v>
      </c>
      <c r="AI78" s="19">
        <f t="shared" si="16"/>
        <v>0</v>
      </c>
      <c r="AJ78" s="19">
        <f t="shared" si="16"/>
        <v>0</v>
      </c>
      <c r="AK78" s="19">
        <f t="shared" si="16"/>
        <v>0</v>
      </c>
      <c r="AL78" s="19">
        <f t="shared" si="16"/>
        <v>0</v>
      </c>
      <c r="AM78" s="19">
        <f t="shared" si="16"/>
        <v>0</v>
      </c>
      <c r="AN78" s="19">
        <f t="shared" si="16"/>
        <v>0</v>
      </c>
      <c r="AO78" s="19">
        <f t="shared" si="16"/>
        <v>0</v>
      </c>
      <c r="AP78" s="19">
        <f t="shared" si="16"/>
        <v>0</v>
      </c>
      <c r="AQ78" s="19">
        <f t="shared" si="16"/>
        <v>0</v>
      </c>
      <c r="AR78" s="19">
        <f t="shared" si="16"/>
        <v>1.7642409399999999</v>
      </c>
      <c r="AS78" s="19">
        <f t="shared" si="16"/>
        <v>0</v>
      </c>
      <c r="AT78" s="19">
        <f t="shared" si="16"/>
        <v>0</v>
      </c>
      <c r="AU78" s="19">
        <f t="shared" si="16"/>
        <v>0</v>
      </c>
      <c r="AV78" s="19">
        <f t="shared" si="16"/>
        <v>9.9066999400000011</v>
      </c>
      <c r="AW78" s="19">
        <f t="shared" si="16"/>
        <v>321.97967743999999</v>
      </c>
      <c r="AX78" s="19">
        <f t="shared" si="16"/>
        <v>0</v>
      </c>
      <c r="AY78" s="19">
        <f t="shared" si="16"/>
        <v>0</v>
      </c>
      <c r="AZ78" s="19">
        <f t="shared" si="16"/>
        <v>29.690098040000002</v>
      </c>
      <c r="BA78" s="19">
        <f t="shared" si="16"/>
        <v>0</v>
      </c>
      <c r="BB78" s="19">
        <f t="shared" si="16"/>
        <v>0</v>
      </c>
      <c r="BC78" s="19">
        <f t="shared" si="16"/>
        <v>0</v>
      </c>
      <c r="BD78" s="19">
        <f t="shared" si="16"/>
        <v>0</v>
      </c>
      <c r="BE78" s="19">
        <f t="shared" si="16"/>
        <v>0</v>
      </c>
      <c r="BF78" s="19">
        <f t="shared" si="16"/>
        <v>5.9155025800000001</v>
      </c>
      <c r="BG78" s="19">
        <f t="shared" si="16"/>
        <v>0.25565272</v>
      </c>
      <c r="BH78" s="19">
        <f t="shared" si="16"/>
        <v>0</v>
      </c>
      <c r="BI78" s="19">
        <f t="shared" si="16"/>
        <v>0</v>
      </c>
      <c r="BJ78" s="19">
        <f t="shared" si="16"/>
        <v>9.2347963799999988</v>
      </c>
      <c r="BK78" s="15">
        <f t="shared" si="16"/>
        <v>378.74666803999997</v>
      </c>
    </row>
    <row r="79" spans="1:66" x14ac:dyDescent="0.25">
      <c r="A79" s="6"/>
      <c r="B79" s="22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2"/>
    </row>
    <row r="80" spans="1:66" x14ac:dyDescent="0.25">
      <c r="A80" s="6" t="s">
        <v>82</v>
      </c>
      <c r="B80" s="7" t="s">
        <v>83</v>
      </c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2"/>
    </row>
    <row r="81" spans="1:66" x14ac:dyDescent="0.25">
      <c r="A81" s="6"/>
      <c r="B81" s="16" t="s">
        <v>84</v>
      </c>
      <c r="C81" s="11">
        <v>0</v>
      </c>
      <c r="D81" s="11">
        <v>0.88259770000000004</v>
      </c>
      <c r="E81" s="11">
        <v>0</v>
      </c>
      <c r="F81" s="11">
        <v>0</v>
      </c>
      <c r="G81" s="11">
        <v>0</v>
      </c>
      <c r="H81" s="11">
        <v>39.616219260000001</v>
      </c>
      <c r="I81" s="11">
        <v>46.165909630000002</v>
      </c>
      <c r="J81" s="11">
        <v>0</v>
      </c>
      <c r="K81" s="11">
        <v>0</v>
      </c>
      <c r="L81" s="11">
        <v>103.56033035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14.38769855</v>
      </c>
      <c r="S81" s="11">
        <v>1.54126E-2</v>
      </c>
      <c r="T81" s="11">
        <v>0</v>
      </c>
      <c r="U81" s="11">
        <v>0</v>
      </c>
      <c r="V81" s="11">
        <v>9.5830166999999999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0.37421966000000001</v>
      </c>
      <c r="AC81" s="11">
        <v>0</v>
      </c>
      <c r="AD81" s="11">
        <v>0</v>
      </c>
      <c r="AE81" s="11">
        <v>0</v>
      </c>
      <c r="AF81" s="11">
        <v>0.33046963000000001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4.3120100000000001E-2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44.758879280000002</v>
      </c>
      <c r="AW81" s="11">
        <v>19.025283089999999</v>
      </c>
      <c r="AX81" s="11">
        <v>0</v>
      </c>
      <c r="AY81" s="11">
        <v>0</v>
      </c>
      <c r="AZ81" s="11">
        <v>72.251707999999994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9.6809180900000005</v>
      </c>
      <c r="BG81" s="11">
        <v>0.49304232999999997</v>
      </c>
      <c r="BH81" s="11">
        <v>0</v>
      </c>
      <c r="BI81" s="11">
        <v>0</v>
      </c>
      <c r="BJ81" s="11">
        <v>10.00572859</v>
      </c>
      <c r="BK81" s="12">
        <f>SUM(C81:BJ81)</f>
        <v>371.17455355999999</v>
      </c>
    </row>
    <row r="82" spans="1:66" x14ac:dyDescent="0.25">
      <c r="A82" s="6"/>
      <c r="B82" s="16" t="s">
        <v>85</v>
      </c>
      <c r="C82" s="11">
        <v>0</v>
      </c>
      <c r="D82" s="11">
        <v>0.92869610000000002</v>
      </c>
      <c r="E82" s="11">
        <v>0</v>
      </c>
      <c r="F82" s="11">
        <v>0</v>
      </c>
      <c r="G82" s="11">
        <v>0</v>
      </c>
      <c r="H82" s="11">
        <v>14.34930443</v>
      </c>
      <c r="I82" s="11">
        <v>14.412414610000001</v>
      </c>
      <c r="J82" s="11">
        <v>0</v>
      </c>
      <c r="K82" s="11">
        <v>0</v>
      </c>
      <c r="L82" s="11">
        <v>41.611754380000001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6.0381792299999999</v>
      </c>
      <c r="S82" s="11">
        <v>8.9412729999999996E-2</v>
      </c>
      <c r="T82" s="11">
        <v>0</v>
      </c>
      <c r="U82" s="11">
        <v>0</v>
      </c>
      <c r="V82" s="11">
        <v>2.0155581499999999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55.730670019999998</v>
      </c>
      <c r="AW82" s="11">
        <v>17.601881370000001</v>
      </c>
      <c r="AX82" s="11">
        <v>0</v>
      </c>
      <c r="AY82" s="11">
        <v>0</v>
      </c>
      <c r="AZ82" s="11">
        <v>104.34229227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19.03591398</v>
      </c>
      <c r="BG82" s="11">
        <v>1.61275064</v>
      </c>
      <c r="BH82" s="11">
        <v>0</v>
      </c>
      <c r="BI82" s="11">
        <v>0</v>
      </c>
      <c r="BJ82" s="11">
        <v>10.92895519</v>
      </c>
      <c r="BK82" s="12">
        <f>SUM(C82:BJ82)</f>
        <v>288.69778310000004</v>
      </c>
    </row>
    <row r="83" spans="1:66" x14ac:dyDescent="0.25">
      <c r="A83" s="6"/>
      <c r="B83" s="16" t="s">
        <v>86</v>
      </c>
      <c r="C83" s="11">
        <v>0</v>
      </c>
      <c r="D83" s="11">
        <v>0.58230811999999998</v>
      </c>
      <c r="E83" s="11">
        <v>0</v>
      </c>
      <c r="F83" s="11">
        <v>0</v>
      </c>
      <c r="G83" s="11">
        <v>0</v>
      </c>
      <c r="H83" s="11">
        <v>8.8379066999999996</v>
      </c>
      <c r="I83" s="11">
        <v>0.54038797999999999</v>
      </c>
      <c r="J83" s="11">
        <v>0</v>
      </c>
      <c r="K83" s="11">
        <v>0</v>
      </c>
      <c r="L83" s="11">
        <v>11.06071732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4.3361258100000004</v>
      </c>
      <c r="S83" s="11">
        <v>4.2397900000000002E-3</v>
      </c>
      <c r="T83" s="11">
        <v>0</v>
      </c>
      <c r="U83" s="11">
        <v>0</v>
      </c>
      <c r="V83" s="11">
        <v>1.29220476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6.7941051100000003</v>
      </c>
      <c r="AW83" s="11">
        <v>0.22865588000000001</v>
      </c>
      <c r="AX83" s="11">
        <v>0</v>
      </c>
      <c r="AY83" s="11">
        <v>0</v>
      </c>
      <c r="AZ83" s="11">
        <v>9.0706276199999998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1.6824703599999999</v>
      </c>
      <c r="BG83" s="11">
        <v>0.19659446999999999</v>
      </c>
      <c r="BH83" s="11">
        <v>0</v>
      </c>
      <c r="BI83" s="11">
        <v>0</v>
      </c>
      <c r="BJ83" s="11">
        <v>0.25210729999999998</v>
      </c>
      <c r="BK83" s="12">
        <f>SUM(C83:BJ83)</f>
        <v>44.878451219999988</v>
      </c>
    </row>
    <row r="84" spans="1:66" x14ac:dyDescent="0.25">
      <c r="A84" s="6"/>
      <c r="B84" s="16" t="s">
        <v>87</v>
      </c>
      <c r="C84" s="11">
        <v>0</v>
      </c>
      <c r="D84" s="11">
        <v>0.98603874000000002</v>
      </c>
      <c r="E84" s="11">
        <v>0</v>
      </c>
      <c r="F84" s="11">
        <v>0</v>
      </c>
      <c r="G84" s="11">
        <v>0</v>
      </c>
      <c r="H84" s="11">
        <v>4.2997371900000001</v>
      </c>
      <c r="I84" s="11">
        <v>1.02100042</v>
      </c>
      <c r="J84" s="11">
        <v>0</v>
      </c>
      <c r="K84" s="11">
        <v>0</v>
      </c>
      <c r="L84" s="11">
        <v>14.546583160000001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1.4756832</v>
      </c>
      <c r="S84" s="11">
        <v>0</v>
      </c>
      <c r="T84" s="11">
        <v>0</v>
      </c>
      <c r="U84" s="11">
        <v>0</v>
      </c>
      <c r="V84" s="11">
        <v>0.23730728000000001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3.5710683799999998</v>
      </c>
      <c r="AW84" s="11">
        <v>2.6932988199999999</v>
      </c>
      <c r="AX84" s="11">
        <v>0</v>
      </c>
      <c r="AY84" s="11">
        <v>0</v>
      </c>
      <c r="AZ84" s="11">
        <v>19.45274453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0.95158412000000003</v>
      </c>
      <c r="BG84" s="11">
        <v>0</v>
      </c>
      <c r="BH84" s="11">
        <v>0</v>
      </c>
      <c r="BI84" s="11">
        <v>0</v>
      </c>
      <c r="BJ84" s="11">
        <v>0.41610353</v>
      </c>
      <c r="BK84" s="12">
        <f>SUM(C84:BJ84)</f>
        <v>49.651149369999999</v>
      </c>
    </row>
    <row r="85" spans="1:66" x14ac:dyDescent="0.25">
      <c r="A85" s="9"/>
      <c r="B85" s="21" t="s">
        <v>75</v>
      </c>
      <c r="C85" s="14">
        <f>SUM(C81:C84)</f>
        <v>0</v>
      </c>
      <c r="D85" s="14">
        <f t="shared" ref="D85:BJ85" si="17">SUM(D81:D84)</f>
        <v>3.3796406600000002</v>
      </c>
      <c r="E85" s="14">
        <f t="shared" si="17"/>
        <v>0</v>
      </c>
      <c r="F85" s="14">
        <f t="shared" si="17"/>
        <v>0</v>
      </c>
      <c r="G85" s="14">
        <f t="shared" si="17"/>
        <v>0</v>
      </c>
      <c r="H85" s="14">
        <f t="shared" si="17"/>
        <v>67.10316757999999</v>
      </c>
      <c r="I85" s="14">
        <f t="shared" si="17"/>
        <v>62.139712639999999</v>
      </c>
      <c r="J85" s="14">
        <f t="shared" si="17"/>
        <v>0</v>
      </c>
      <c r="K85" s="14">
        <f t="shared" si="17"/>
        <v>0</v>
      </c>
      <c r="L85" s="14">
        <f t="shared" si="17"/>
        <v>170.77938521000002</v>
      </c>
      <c r="M85" s="14">
        <f t="shared" si="17"/>
        <v>0</v>
      </c>
      <c r="N85" s="14">
        <f t="shared" si="17"/>
        <v>0</v>
      </c>
      <c r="O85" s="14">
        <f t="shared" si="17"/>
        <v>0</v>
      </c>
      <c r="P85" s="14">
        <f t="shared" si="17"/>
        <v>0</v>
      </c>
      <c r="Q85" s="14">
        <f t="shared" si="17"/>
        <v>0</v>
      </c>
      <c r="R85" s="14">
        <f t="shared" si="17"/>
        <v>26.237686789999998</v>
      </c>
      <c r="S85" s="14">
        <f t="shared" si="17"/>
        <v>0.10906511999999999</v>
      </c>
      <c r="T85" s="14">
        <f t="shared" si="17"/>
        <v>0</v>
      </c>
      <c r="U85" s="14">
        <f t="shared" si="17"/>
        <v>0</v>
      </c>
      <c r="V85" s="14">
        <f t="shared" si="17"/>
        <v>13.128086890000001</v>
      </c>
      <c r="W85" s="14">
        <f t="shared" si="17"/>
        <v>0</v>
      </c>
      <c r="X85" s="14">
        <f t="shared" si="17"/>
        <v>0</v>
      </c>
      <c r="Y85" s="14">
        <f t="shared" si="17"/>
        <v>0</v>
      </c>
      <c r="Z85" s="14">
        <f t="shared" si="17"/>
        <v>0</v>
      </c>
      <c r="AA85" s="14">
        <f t="shared" si="17"/>
        <v>0</v>
      </c>
      <c r="AB85" s="14">
        <f t="shared" si="17"/>
        <v>0.37421966000000001</v>
      </c>
      <c r="AC85" s="14">
        <f t="shared" si="17"/>
        <v>0</v>
      </c>
      <c r="AD85" s="14">
        <f t="shared" si="17"/>
        <v>0</v>
      </c>
      <c r="AE85" s="14">
        <f t="shared" si="17"/>
        <v>0</v>
      </c>
      <c r="AF85" s="14">
        <f t="shared" si="17"/>
        <v>0.33046963000000001</v>
      </c>
      <c r="AG85" s="14">
        <f t="shared" si="17"/>
        <v>0</v>
      </c>
      <c r="AH85" s="14">
        <f t="shared" si="17"/>
        <v>0</v>
      </c>
      <c r="AI85" s="14">
        <f t="shared" si="17"/>
        <v>0</v>
      </c>
      <c r="AJ85" s="14">
        <f t="shared" si="17"/>
        <v>0</v>
      </c>
      <c r="AK85" s="14">
        <f t="shared" si="17"/>
        <v>0</v>
      </c>
      <c r="AL85" s="14">
        <f t="shared" si="17"/>
        <v>4.3120100000000001E-2</v>
      </c>
      <c r="AM85" s="14">
        <f t="shared" si="17"/>
        <v>0</v>
      </c>
      <c r="AN85" s="14">
        <f t="shared" si="17"/>
        <v>0</v>
      </c>
      <c r="AO85" s="14">
        <f t="shared" si="17"/>
        <v>0</v>
      </c>
      <c r="AP85" s="14">
        <f t="shared" si="17"/>
        <v>0</v>
      </c>
      <c r="AQ85" s="14">
        <f t="shared" si="17"/>
        <v>0</v>
      </c>
      <c r="AR85" s="14">
        <f t="shared" si="17"/>
        <v>0</v>
      </c>
      <c r="AS85" s="14">
        <f t="shared" si="17"/>
        <v>0</v>
      </c>
      <c r="AT85" s="14">
        <f t="shared" si="17"/>
        <v>0</v>
      </c>
      <c r="AU85" s="14">
        <f t="shared" si="17"/>
        <v>0</v>
      </c>
      <c r="AV85" s="14">
        <f t="shared" si="17"/>
        <v>110.85472279</v>
      </c>
      <c r="AW85" s="14">
        <f t="shared" si="17"/>
        <v>39.549119160000004</v>
      </c>
      <c r="AX85" s="14">
        <f t="shared" si="17"/>
        <v>0</v>
      </c>
      <c r="AY85" s="14">
        <f t="shared" si="17"/>
        <v>0</v>
      </c>
      <c r="AZ85" s="14">
        <f t="shared" si="17"/>
        <v>205.11737241999998</v>
      </c>
      <c r="BA85" s="14">
        <f t="shared" si="17"/>
        <v>0</v>
      </c>
      <c r="BB85" s="14">
        <f t="shared" si="17"/>
        <v>0</v>
      </c>
      <c r="BC85" s="14">
        <f t="shared" si="17"/>
        <v>0</v>
      </c>
      <c r="BD85" s="14">
        <f t="shared" si="17"/>
        <v>0</v>
      </c>
      <c r="BE85" s="14">
        <f t="shared" si="17"/>
        <v>0</v>
      </c>
      <c r="BF85" s="14">
        <f t="shared" si="17"/>
        <v>31.350886550000002</v>
      </c>
      <c r="BG85" s="14">
        <f t="shared" si="17"/>
        <v>2.30238744</v>
      </c>
      <c r="BH85" s="14">
        <f t="shared" si="17"/>
        <v>0</v>
      </c>
      <c r="BI85" s="14">
        <f t="shared" si="17"/>
        <v>0</v>
      </c>
      <c r="BJ85" s="14">
        <f t="shared" si="17"/>
        <v>21.60289461</v>
      </c>
      <c r="BK85" s="15">
        <f>SUM(BK81:BK84)</f>
        <v>754.40193724999995</v>
      </c>
    </row>
    <row r="86" spans="1:66" x14ac:dyDescent="0.25">
      <c r="A86" s="9"/>
      <c r="B86" s="25" t="s">
        <v>88</v>
      </c>
      <c r="C86" s="14">
        <f t="shared" ref="C86:BK86" si="18">+C36+C64+C69+C78+C85</f>
        <v>0</v>
      </c>
      <c r="D86" s="14">
        <f t="shared" si="18"/>
        <v>594.87157109999998</v>
      </c>
      <c r="E86" s="14">
        <f t="shared" si="18"/>
        <v>0</v>
      </c>
      <c r="F86" s="14">
        <f t="shared" si="18"/>
        <v>0</v>
      </c>
      <c r="G86" s="14">
        <f t="shared" si="18"/>
        <v>0</v>
      </c>
      <c r="H86" s="14">
        <f t="shared" si="18"/>
        <v>3251.1721551300002</v>
      </c>
      <c r="I86" s="14">
        <f t="shared" si="18"/>
        <v>38533.2167338</v>
      </c>
      <c r="J86" s="14">
        <f t="shared" si="18"/>
        <v>3426.1928404800001</v>
      </c>
      <c r="K86" s="14">
        <f t="shared" si="18"/>
        <v>0.71514040999999995</v>
      </c>
      <c r="L86" s="14">
        <f t="shared" si="18"/>
        <v>11765.02459581</v>
      </c>
      <c r="M86" s="14">
        <f t="shared" si="18"/>
        <v>0</v>
      </c>
      <c r="N86" s="14">
        <f t="shared" si="18"/>
        <v>0</v>
      </c>
      <c r="O86" s="14">
        <f t="shared" si="18"/>
        <v>0</v>
      </c>
      <c r="P86" s="14">
        <f t="shared" si="18"/>
        <v>0</v>
      </c>
      <c r="Q86" s="14">
        <f t="shared" si="18"/>
        <v>0</v>
      </c>
      <c r="R86" s="14">
        <f t="shared" si="18"/>
        <v>1629.64895615</v>
      </c>
      <c r="S86" s="14">
        <f t="shared" si="18"/>
        <v>1186.1287355100001</v>
      </c>
      <c r="T86" s="14">
        <f t="shared" si="18"/>
        <v>52.673518170000001</v>
      </c>
      <c r="U86" s="14">
        <f t="shared" si="18"/>
        <v>0</v>
      </c>
      <c r="V86" s="14">
        <f t="shared" si="18"/>
        <v>797.25296026000001</v>
      </c>
      <c r="W86" s="14">
        <f t="shared" si="18"/>
        <v>0</v>
      </c>
      <c r="X86" s="14">
        <f t="shared" si="18"/>
        <v>0</v>
      </c>
      <c r="Y86" s="14">
        <f t="shared" si="18"/>
        <v>0</v>
      </c>
      <c r="Z86" s="14">
        <f t="shared" si="18"/>
        <v>0</v>
      </c>
      <c r="AA86" s="14">
        <f t="shared" si="18"/>
        <v>0</v>
      </c>
      <c r="AB86" s="14">
        <f t="shared" si="18"/>
        <v>11.911798099999999</v>
      </c>
      <c r="AC86" s="14">
        <f t="shared" si="18"/>
        <v>1.12464546</v>
      </c>
      <c r="AD86" s="14">
        <f t="shared" si="18"/>
        <v>0</v>
      </c>
      <c r="AE86" s="14">
        <f t="shared" si="18"/>
        <v>0</v>
      </c>
      <c r="AF86" s="14">
        <f t="shared" si="18"/>
        <v>17.02510088</v>
      </c>
      <c r="AG86" s="14">
        <f t="shared" si="18"/>
        <v>0</v>
      </c>
      <c r="AH86" s="14">
        <f t="shared" si="18"/>
        <v>0</v>
      </c>
      <c r="AI86" s="14">
        <f t="shared" si="18"/>
        <v>0</v>
      </c>
      <c r="AJ86" s="14">
        <f t="shared" si="18"/>
        <v>0</v>
      </c>
      <c r="AK86" s="14">
        <f t="shared" si="18"/>
        <v>0</v>
      </c>
      <c r="AL86" s="14">
        <f t="shared" si="18"/>
        <v>0.46550972999999995</v>
      </c>
      <c r="AM86" s="14">
        <f t="shared" si="18"/>
        <v>0</v>
      </c>
      <c r="AN86" s="14">
        <f t="shared" si="18"/>
        <v>0</v>
      </c>
      <c r="AO86" s="14">
        <f t="shared" si="18"/>
        <v>0</v>
      </c>
      <c r="AP86" s="14">
        <f t="shared" si="18"/>
        <v>0</v>
      </c>
      <c r="AQ86" s="14">
        <f t="shared" si="18"/>
        <v>0</v>
      </c>
      <c r="AR86" s="14">
        <f t="shared" si="18"/>
        <v>1.7642409399999999</v>
      </c>
      <c r="AS86" s="14">
        <f t="shared" si="18"/>
        <v>0</v>
      </c>
      <c r="AT86" s="14">
        <f t="shared" si="18"/>
        <v>0</v>
      </c>
      <c r="AU86" s="14">
        <f t="shared" si="18"/>
        <v>0</v>
      </c>
      <c r="AV86" s="14">
        <f t="shared" si="18"/>
        <v>17069.307201230004</v>
      </c>
      <c r="AW86" s="14">
        <f t="shared" si="18"/>
        <v>8785.8730564200014</v>
      </c>
      <c r="AX86" s="14">
        <f t="shared" si="18"/>
        <v>7.4987630800000007</v>
      </c>
      <c r="AY86" s="14">
        <f t="shared" si="18"/>
        <v>0</v>
      </c>
      <c r="AZ86" s="14">
        <f t="shared" si="18"/>
        <v>26193.931075239994</v>
      </c>
      <c r="BA86" s="14">
        <f t="shared" si="18"/>
        <v>0</v>
      </c>
      <c r="BB86" s="14">
        <f t="shared" si="18"/>
        <v>0</v>
      </c>
      <c r="BC86" s="14">
        <f t="shared" si="18"/>
        <v>0</v>
      </c>
      <c r="BD86" s="14">
        <f t="shared" si="18"/>
        <v>0</v>
      </c>
      <c r="BE86" s="14">
        <f t="shared" si="18"/>
        <v>0</v>
      </c>
      <c r="BF86" s="14">
        <f t="shared" si="18"/>
        <v>6285.4602955099981</v>
      </c>
      <c r="BG86" s="14">
        <f t="shared" si="18"/>
        <v>707.64166746999979</v>
      </c>
      <c r="BH86" s="14">
        <f t="shared" si="18"/>
        <v>7.1349062000000005</v>
      </c>
      <c r="BI86" s="14">
        <f t="shared" si="18"/>
        <v>0</v>
      </c>
      <c r="BJ86" s="14">
        <f t="shared" si="18"/>
        <v>3237.8857799900002</v>
      </c>
      <c r="BK86" s="15">
        <f t="shared" si="18"/>
        <v>123563.92124707</v>
      </c>
      <c r="BN86" s="26"/>
    </row>
    <row r="87" spans="1:66" x14ac:dyDescent="0.25">
      <c r="A87" s="9"/>
      <c r="B87" s="21"/>
      <c r="C87" s="14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5"/>
    </row>
    <row r="88" spans="1:66" x14ac:dyDescent="0.25">
      <c r="A88" s="6" t="s">
        <v>89</v>
      </c>
      <c r="B88" s="27" t="s">
        <v>90</v>
      </c>
      <c r="C88" s="1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2"/>
    </row>
    <row r="89" spans="1:66" x14ac:dyDescent="0.25">
      <c r="A89" s="6"/>
      <c r="B89" s="16" t="s">
        <v>91</v>
      </c>
      <c r="C89" s="11">
        <v>0</v>
      </c>
      <c r="D89" s="11">
        <v>0.76437073</v>
      </c>
      <c r="E89" s="11">
        <v>0</v>
      </c>
      <c r="F89" s="11">
        <v>0</v>
      </c>
      <c r="G89" s="11">
        <v>0</v>
      </c>
      <c r="H89" s="11">
        <v>23.025745100000002</v>
      </c>
      <c r="I89" s="11">
        <v>8.6421492799999999</v>
      </c>
      <c r="J89" s="11">
        <v>0</v>
      </c>
      <c r="K89" s="11">
        <v>0</v>
      </c>
      <c r="L89" s="11">
        <v>25.048844989999999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11.993321720000001</v>
      </c>
      <c r="S89" s="11">
        <v>6.6744269999999994E-2</v>
      </c>
      <c r="T89" s="11">
        <v>0</v>
      </c>
      <c r="U89" s="11">
        <v>0</v>
      </c>
      <c r="V89" s="11">
        <v>2.47631683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33.386124479999999</v>
      </c>
      <c r="AW89" s="11">
        <v>5.4241979300000001</v>
      </c>
      <c r="AX89" s="11">
        <v>0</v>
      </c>
      <c r="AY89" s="11">
        <v>0</v>
      </c>
      <c r="AZ89" s="11">
        <v>34.685298580000001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14.311612459999999</v>
      </c>
      <c r="BG89" s="11">
        <v>2.8737855099999998</v>
      </c>
      <c r="BH89" s="11">
        <v>0</v>
      </c>
      <c r="BI89" s="11">
        <v>0</v>
      </c>
      <c r="BJ89" s="11">
        <v>4.7180096899999997</v>
      </c>
      <c r="BK89" s="12">
        <f>SUM(C89:BJ89)</f>
        <v>167.41652157000001</v>
      </c>
      <c r="BL89" s="2"/>
    </row>
    <row r="90" spans="1:66" x14ac:dyDescent="0.25">
      <c r="A90" s="9"/>
      <c r="B90" s="21" t="s">
        <v>75</v>
      </c>
      <c r="C90" s="14">
        <f>SUM(C89)</f>
        <v>0</v>
      </c>
      <c r="D90" s="14">
        <f t="shared" ref="D90:BJ90" si="19">SUM(D89)</f>
        <v>0.76437073</v>
      </c>
      <c r="E90" s="14">
        <f t="shared" si="19"/>
        <v>0</v>
      </c>
      <c r="F90" s="14">
        <f t="shared" si="19"/>
        <v>0</v>
      </c>
      <c r="G90" s="14">
        <f t="shared" si="19"/>
        <v>0</v>
      </c>
      <c r="H90" s="14">
        <f t="shared" si="19"/>
        <v>23.025745100000002</v>
      </c>
      <c r="I90" s="14">
        <f t="shared" si="19"/>
        <v>8.6421492799999999</v>
      </c>
      <c r="J90" s="14">
        <f t="shared" si="19"/>
        <v>0</v>
      </c>
      <c r="K90" s="14">
        <f t="shared" si="19"/>
        <v>0</v>
      </c>
      <c r="L90" s="14">
        <f t="shared" si="19"/>
        <v>25.048844989999999</v>
      </c>
      <c r="M90" s="14">
        <f t="shared" si="19"/>
        <v>0</v>
      </c>
      <c r="N90" s="14">
        <f t="shared" si="19"/>
        <v>0</v>
      </c>
      <c r="O90" s="14">
        <f t="shared" si="19"/>
        <v>0</v>
      </c>
      <c r="P90" s="14">
        <f t="shared" si="19"/>
        <v>0</v>
      </c>
      <c r="Q90" s="14">
        <f t="shared" si="19"/>
        <v>0</v>
      </c>
      <c r="R90" s="14">
        <f t="shared" si="19"/>
        <v>11.993321720000001</v>
      </c>
      <c r="S90" s="14">
        <f t="shared" si="19"/>
        <v>6.6744269999999994E-2</v>
      </c>
      <c r="T90" s="14">
        <f t="shared" si="19"/>
        <v>0</v>
      </c>
      <c r="U90" s="14">
        <f t="shared" si="19"/>
        <v>0</v>
      </c>
      <c r="V90" s="14">
        <f t="shared" si="19"/>
        <v>2.47631683</v>
      </c>
      <c r="W90" s="14">
        <f t="shared" si="19"/>
        <v>0</v>
      </c>
      <c r="X90" s="14">
        <f t="shared" si="19"/>
        <v>0</v>
      </c>
      <c r="Y90" s="14">
        <f t="shared" si="19"/>
        <v>0</v>
      </c>
      <c r="Z90" s="14">
        <f t="shared" si="19"/>
        <v>0</v>
      </c>
      <c r="AA90" s="14">
        <f t="shared" si="19"/>
        <v>0</v>
      </c>
      <c r="AB90" s="14">
        <f t="shared" si="19"/>
        <v>0</v>
      </c>
      <c r="AC90" s="14">
        <f t="shared" si="19"/>
        <v>0</v>
      </c>
      <c r="AD90" s="14">
        <f t="shared" si="19"/>
        <v>0</v>
      </c>
      <c r="AE90" s="14">
        <f t="shared" si="19"/>
        <v>0</v>
      </c>
      <c r="AF90" s="14">
        <f t="shared" si="19"/>
        <v>0</v>
      </c>
      <c r="AG90" s="14">
        <f t="shared" si="19"/>
        <v>0</v>
      </c>
      <c r="AH90" s="14">
        <f t="shared" si="19"/>
        <v>0</v>
      </c>
      <c r="AI90" s="14">
        <f t="shared" si="19"/>
        <v>0</v>
      </c>
      <c r="AJ90" s="14">
        <f t="shared" si="19"/>
        <v>0</v>
      </c>
      <c r="AK90" s="14">
        <f t="shared" si="19"/>
        <v>0</v>
      </c>
      <c r="AL90" s="14">
        <f t="shared" si="19"/>
        <v>0</v>
      </c>
      <c r="AM90" s="14">
        <f t="shared" si="19"/>
        <v>0</v>
      </c>
      <c r="AN90" s="14">
        <f t="shared" si="19"/>
        <v>0</v>
      </c>
      <c r="AO90" s="14">
        <f t="shared" si="19"/>
        <v>0</v>
      </c>
      <c r="AP90" s="14">
        <f t="shared" si="19"/>
        <v>0</v>
      </c>
      <c r="AQ90" s="14">
        <f t="shared" si="19"/>
        <v>0</v>
      </c>
      <c r="AR90" s="14">
        <f t="shared" si="19"/>
        <v>0</v>
      </c>
      <c r="AS90" s="14">
        <f t="shared" si="19"/>
        <v>0</v>
      </c>
      <c r="AT90" s="14">
        <f t="shared" si="19"/>
        <v>0</v>
      </c>
      <c r="AU90" s="14">
        <f t="shared" si="19"/>
        <v>0</v>
      </c>
      <c r="AV90" s="14">
        <f t="shared" si="19"/>
        <v>33.386124479999999</v>
      </c>
      <c r="AW90" s="14">
        <f t="shared" si="19"/>
        <v>5.4241979300000001</v>
      </c>
      <c r="AX90" s="14">
        <f t="shared" si="19"/>
        <v>0</v>
      </c>
      <c r="AY90" s="14">
        <f t="shared" si="19"/>
        <v>0</v>
      </c>
      <c r="AZ90" s="14">
        <f t="shared" si="19"/>
        <v>34.685298580000001</v>
      </c>
      <c r="BA90" s="14">
        <f t="shared" si="19"/>
        <v>0</v>
      </c>
      <c r="BB90" s="14">
        <f t="shared" si="19"/>
        <v>0</v>
      </c>
      <c r="BC90" s="14">
        <f t="shared" si="19"/>
        <v>0</v>
      </c>
      <c r="BD90" s="14">
        <f t="shared" si="19"/>
        <v>0</v>
      </c>
      <c r="BE90" s="14">
        <f t="shared" si="19"/>
        <v>0</v>
      </c>
      <c r="BF90" s="14">
        <f t="shared" si="19"/>
        <v>14.311612459999999</v>
      </c>
      <c r="BG90" s="14">
        <f t="shared" si="19"/>
        <v>2.8737855099999998</v>
      </c>
      <c r="BH90" s="14">
        <f t="shared" si="19"/>
        <v>0</v>
      </c>
      <c r="BI90" s="14">
        <f t="shared" si="19"/>
        <v>0</v>
      </c>
      <c r="BJ90" s="14">
        <f t="shared" si="19"/>
        <v>4.7180096899999997</v>
      </c>
      <c r="BK90" s="15">
        <f>SUM(BK89)</f>
        <v>167.41652157000001</v>
      </c>
    </row>
    <row r="91" spans="1:66" x14ac:dyDescent="0.25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1"/>
    </row>
    <row r="93" spans="1:66" x14ac:dyDescent="0.25">
      <c r="B93" s="32" t="s">
        <v>92</v>
      </c>
      <c r="C93" s="33"/>
      <c r="D93" s="32"/>
      <c r="E93" s="32"/>
      <c r="F93" s="32"/>
      <c r="G93" s="32"/>
      <c r="H93" s="32"/>
      <c r="I93" s="32"/>
      <c r="J93" s="32"/>
      <c r="K93" s="32"/>
      <c r="L93" s="32" t="s">
        <v>93</v>
      </c>
    </row>
    <row r="94" spans="1:66" x14ac:dyDescent="0.25">
      <c r="B94" s="32" t="s">
        <v>94</v>
      </c>
      <c r="C94" s="33"/>
      <c r="D94" s="32"/>
      <c r="E94" s="32"/>
      <c r="F94" s="32"/>
      <c r="G94" s="32"/>
      <c r="H94" s="32"/>
      <c r="I94" s="32"/>
      <c r="J94" s="32"/>
      <c r="K94" s="32"/>
      <c r="L94" s="32" t="s">
        <v>95</v>
      </c>
      <c r="BK94" s="35"/>
    </row>
    <row r="95" spans="1:66" x14ac:dyDescent="0.25">
      <c r="B95" s="32"/>
      <c r="C95" s="33"/>
      <c r="D95" s="32"/>
      <c r="E95" s="32"/>
      <c r="F95" s="32"/>
      <c r="G95" s="32"/>
      <c r="H95" s="32"/>
      <c r="I95" s="32"/>
      <c r="J95" s="32"/>
      <c r="K95" s="32"/>
      <c r="L95" s="32" t="s">
        <v>96</v>
      </c>
      <c r="BK95" s="36"/>
      <c r="BL95" s="37"/>
    </row>
    <row r="96" spans="1:66" ht="14.4" x14ac:dyDescent="0.35">
      <c r="B96" s="32" t="s">
        <v>97</v>
      </c>
      <c r="C96" s="33"/>
      <c r="D96" s="32"/>
      <c r="E96" s="32"/>
      <c r="F96" s="32"/>
      <c r="G96" s="32"/>
      <c r="H96" s="32"/>
      <c r="I96" s="32"/>
      <c r="J96" s="32"/>
      <c r="K96" s="32"/>
      <c r="L96" s="32" t="s">
        <v>98</v>
      </c>
      <c r="BK96" s="38"/>
      <c r="BL96" s="24"/>
    </row>
    <row r="97" spans="2:64" x14ac:dyDescent="0.25">
      <c r="B97" s="32" t="s">
        <v>99</v>
      </c>
      <c r="C97" s="33"/>
      <c r="D97" s="32"/>
      <c r="E97" s="32"/>
      <c r="F97" s="32"/>
      <c r="G97" s="32"/>
      <c r="H97" s="32"/>
      <c r="I97" s="32"/>
      <c r="J97" s="32"/>
      <c r="K97" s="32"/>
      <c r="L97" s="32" t="s">
        <v>100</v>
      </c>
      <c r="BK97" s="36"/>
      <c r="BL97" s="39"/>
    </row>
    <row r="98" spans="2:64" x14ac:dyDescent="0.25">
      <c r="L98" s="32" t="s">
        <v>101</v>
      </c>
      <c r="BK98" s="40"/>
      <c r="BL98" s="2"/>
    </row>
    <row r="100" spans="2:64" x14ac:dyDescent="0.25">
      <c r="BK100" s="40"/>
    </row>
  </sheetData>
  <mergeCells count="25">
    <mergeCell ref="A2:A6"/>
    <mergeCell ref="B2:B6"/>
    <mergeCell ref="C2:BK2"/>
    <mergeCell ref="C3:V3"/>
    <mergeCell ref="W3:AP3"/>
    <mergeCell ref="AQ3:BJ3"/>
    <mergeCell ref="BK3:BK6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AAUM disclosure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Parmar, Rakesh</dc:creator>
  <cp:lastModifiedBy>Parmar, Rakesh</cp:lastModifiedBy>
  <dcterms:created xsi:type="dcterms:W3CDTF">2025-07-08T09:05:59Z</dcterms:created>
  <dcterms:modified xsi:type="dcterms:W3CDTF">2025-07-08T09:12:12Z</dcterms:modified>
</cp:coreProperties>
</file>