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arketing\Website\Date Wise Upload\2025\10 February 2025\"/>
    </mc:Choice>
  </mc:AlternateContent>
  <xr:revisionPtr revIDLastSave="0" documentId="8_{521911A5-1D4B-49AE-AFA5-D02E386A8205}" xr6:coauthVersionLast="47" xr6:coauthVersionMax="47" xr10:uidLastSave="{00000000-0000-0000-0000-000000000000}"/>
  <bookViews>
    <workbookView xWindow="-110" yWindow="-110" windowWidth="19420" windowHeight="10300" xr2:uid="{9BD5E753-CBEF-40B6-9C0D-39A76C41A073}"/>
  </bookViews>
  <sheets>
    <sheet name="AAUM disclosu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89" i="1" l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K88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K83" i="1"/>
  <c r="BK82" i="1"/>
  <c r="BK81" i="1"/>
  <c r="BK80" i="1"/>
  <c r="BK84" i="1" s="1"/>
  <c r="BH77" i="1"/>
  <c r="BG77" i="1"/>
  <c r="AZ77" i="1"/>
  <c r="AY77" i="1"/>
  <c r="AR77" i="1"/>
  <c r="AQ77" i="1"/>
  <c r="AJ77" i="1"/>
  <c r="AI77" i="1"/>
  <c r="AB77" i="1"/>
  <c r="AA77" i="1"/>
  <c r="T77" i="1"/>
  <c r="S77" i="1"/>
  <c r="L77" i="1"/>
  <c r="K77" i="1"/>
  <c r="D77" i="1"/>
  <c r="C77" i="1"/>
  <c r="BJ76" i="1"/>
  <c r="BI76" i="1"/>
  <c r="BI77" i="1" s="1"/>
  <c r="BH76" i="1"/>
  <c r="BG76" i="1"/>
  <c r="BF76" i="1"/>
  <c r="BF77" i="1" s="1"/>
  <c r="BE76" i="1"/>
  <c r="BE77" i="1" s="1"/>
  <c r="BD76" i="1"/>
  <c r="BD77" i="1" s="1"/>
  <c r="BC76" i="1"/>
  <c r="BB76" i="1"/>
  <c r="BA76" i="1"/>
  <c r="BA77" i="1" s="1"/>
  <c r="AZ76" i="1"/>
  <c r="AY76" i="1"/>
  <c r="AX76" i="1"/>
  <c r="AX77" i="1" s="1"/>
  <c r="AW76" i="1"/>
  <c r="AW77" i="1" s="1"/>
  <c r="AV76" i="1"/>
  <c r="AV77" i="1" s="1"/>
  <c r="AU76" i="1"/>
  <c r="AT76" i="1"/>
  <c r="AS76" i="1"/>
  <c r="AS77" i="1" s="1"/>
  <c r="AR76" i="1"/>
  <c r="AQ76" i="1"/>
  <c r="AP76" i="1"/>
  <c r="AP77" i="1" s="1"/>
  <c r="AO76" i="1"/>
  <c r="AO77" i="1" s="1"/>
  <c r="AN76" i="1"/>
  <c r="AN77" i="1" s="1"/>
  <c r="AM76" i="1"/>
  <c r="AL76" i="1"/>
  <c r="AK76" i="1"/>
  <c r="AK77" i="1" s="1"/>
  <c r="AJ76" i="1"/>
  <c r="AI76" i="1"/>
  <c r="AH76" i="1"/>
  <c r="AH77" i="1" s="1"/>
  <c r="AG76" i="1"/>
  <c r="AG77" i="1" s="1"/>
  <c r="AF76" i="1"/>
  <c r="AF77" i="1" s="1"/>
  <c r="AE76" i="1"/>
  <c r="AD76" i="1"/>
  <c r="AC76" i="1"/>
  <c r="AC77" i="1" s="1"/>
  <c r="AB76" i="1"/>
  <c r="AA76" i="1"/>
  <c r="Z76" i="1"/>
  <c r="Z77" i="1" s="1"/>
  <c r="Y76" i="1"/>
  <c r="Y77" i="1" s="1"/>
  <c r="X76" i="1"/>
  <c r="X77" i="1" s="1"/>
  <c r="W76" i="1"/>
  <c r="V76" i="1"/>
  <c r="U76" i="1"/>
  <c r="U77" i="1" s="1"/>
  <c r="T76" i="1"/>
  <c r="S76" i="1"/>
  <c r="R76" i="1"/>
  <c r="R77" i="1" s="1"/>
  <c r="Q76" i="1"/>
  <c r="Q77" i="1" s="1"/>
  <c r="P76" i="1"/>
  <c r="P77" i="1" s="1"/>
  <c r="O76" i="1"/>
  <c r="N76" i="1"/>
  <c r="M76" i="1"/>
  <c r="M77" i="1" s="1"/>
  <c r="L76" i="1"/>
  <c r="K76" i="1"/>
  <c r="J76" i="1"/>
  <c r="J77" i="1" s="1"/>
  <c r="I76" i="1"/>
  <c r="I77" i="1" s="1"/>
  <c r="H76" i="1"/>
  <c r="H77" i="1" s="1"/>
  <c r="G76" i="1"/>
  <c r="F76" i="1"/>
  <c r="E76" i="1"/>
  <c r="E77" i="1" s="1"/>
  <c r="D76" i="1"/>
  <c r="C76" i="1"/>
  <c r="BK75" i="1"/>
  <c r="BK76" i="1" s="1"/>
  <c r="BK77" i="1" s="1"/>
  <c r="BK73" i="1"/>
  <c r="BJ73" i="1"/>
  <c r="BJ77" i="1" s="1"/>
  <c r="BI73" i="1"/>
  <c r="BH73" i="1"/>
  <c r="BG73" i="1"/>
  <c r="BF73" i="1"/>
  <c r="BE73" i="1"/>
  <c r="BD73" i="1"/>
  <c r="BC73" i="1"/>
  <c r="BC77" i="1" s="1"/>
  <c r="BB73" i="1"/>
  <c r="BB77" i="1" s="1"/>
  <c r="BA73" i="1"/>
  <c r="AZ73" i="1"/>
  <c r="AY73" i="1"/>
  <c r="AX73" i="1"/>
  <c r="AW73" i="1"/>
  <c r="AV73" i="1"/>
  <c r="AU73" i="1"/>
  <c r="AU77" i="1" s="1"/>
  <c r="AT73" i="1"/>
  <c r="AT77" i="1" s="1"/>
  <c r="AS73" i="1"/>
  <c r="AR73" i="1"/>
  <c r="AQ73" i="1"/>
  <c r="AP73" i="1"/>
  <c r="AO73" i="1"/>
  <c r="AN73" i="1"/>
  <c r="AM73" i="1"/>
  <c r="AM77" i="1" s="1"/>
  <c r="AL73" i="1"/>
  <c r="AL77" i="1" s="1"/>
  <c r="AK73" i="1"/>
  <c r="AJ73" i="1"/>
  <c r="AI73" i="1"/>
  <c r="AH73" i="1"/>
  <c r="AG73" i="1"/>
  <c r="AF73" i="1"/>
  <c r="AE73" i="1"/>
  <c r="AE77" i="1" s="1"/>
  <c r="AD73" i="1"/>
  <c r="AD77" i="1" s="1"/>
  <c r="AC73" i="1"/>
  <c r="AB73" i="1"/>
  <c r="AA73" i="1"/>
  <c r="Z73" i="1"/>
  <c r="Y73" i="1"/>
  <c r="X73" i="1"/>
  <c r="W73" i="1"/>
  <c r="W77" i="1" s="1"/>
  <c r="V73" i="1"/>
  <c r="V77" i="1" s="1"/>
  <c r="U73" i="1"/>
  <c r="T73" i="1"/>
  <c r="S73" i="1"/>
  <c r="R73" i="1"/>
  <c r="Q73" i="1"/>
  <c r="P73" i="1"/>
  <c r="O73" i="1"/>
  <c r="O77" i="1" s="1"/>
  <c r="N73" i="1"/>
  <c r="N77" i="1" s="1"/>
  <c r="M73" i="1"/>
  <c r="L73" i="1"/>
  <c r="K73" i="1"/>
  <c r="J73" i="1"/>
  <c r="I73" i="1"/>
  <c r="H73" i="1"/>
  <c r="G73" i="1"/>
  <c r="G77" i="1" s="1"/>
  <c r="F73" i="1"/>
  <c r="F77" i="1" s="1"/>
  <c r="E73" i="1"/>
  <c r="D73" i="1"/>
  <c r="C73" i="1"/>
  <c r="BK72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K67" i="1"/>
  <c r="BK66" i="1"/>
  <c r="BJ63" i="1"/>
  <c r="BH63" i="1"/>
  <c r="BG63" i="1"/>
  <c r="BC63" i="1"/>
  <c r="BB63" i="1"/>
  <c r="AZ63" i="1"/>
  <c r="AY63" i="1"/>
  <c r="AU63" i="1"/>
  <c r="AT63" i="1"/>
  <c r="AR63" i="1"/>
  <c r="AQ63" i="1"/>
  <c r="AM63" i="1"/>
  <c r="AL63" i="1"/>
  <c r="AJ63" i="1"/>
  <c r="AI63" i="1"/>
  <c r="AE63" i="1"/>
  <c r="AD63" i="1"/>
  <c r="AB63" i="1"/>
  <c r="AA63" i="1"/>
  <c r="W63" i="1"/>
  <c r="V63" i="1"/>
  <c r="T63" i="1"/>
  <c r="S63" i="1"/>
  <c r="O63" i="1"/>
  <c r="N63" i="1"/>
  <c r="L63" i="1"/>
  <c r="K63" i="1"/>
  <c r="G63" i="1"/>
  <c r="F63" i="1"/>
  <c r="D63" i="1"/>
  <c r="C63" i="1"/>
  <c r="BJ62" i="1"/>
  <c r="BI62" i="1"/>
  <c r="BI63" i="1" s="1"/>
  <c r="BH62" i="1"/>
  <c r="BG62" i="1"/>
  <c r="BF62" i="1"/>
  <c r="BF63" i="1" s="1"/>
  <c r="BE62" i="1"/>
  <c r="BE63" i="1" s="1"/>
  <c r="BD62" i="1"/>
  <c r="BD63" i="1" s="1"/>
  <c r="BC62" i="1"/>
  <c r="BB62" i="1"/>
  <c r="BA62" i="1"/>
  <c r="BA63" i="1" s="1"/>
  <c r="AZ62" i="1"/>
  <c r="AY62" i="1"/>
  <c r="AX62" i="1"/>
  <c r="AX63" i="1" s="1"/>
  <c r="AW62" i="1"/>
  <c r="AW63" i="1" s="1"/>
  <c r="AV62" i="1"/>
  <c r="AV63" i="1" s="1"/>
  <c r="AU62" i="1"/>
  <c r="AT62" i="1"/>
  <c r="AS62" i="1"/>
  <c r="AS63" i="1" s="1"/>
  <c r="AR62" i="1"/>
  <c r="AQ62" i="1"/>
  <c r="AP62" i="1"/>
  <c r="AP63" i="1" s="1"/>
  <c r="AO62" i="1"/>
  <c r="AO63" i="1" s="1"/>
  <c r="AN62" i="1"/>
  <c r="AN63" i="1" s="1"/>
  <c r="AM62" i="1"/>
  <c r="AL62" i="1"/>
  <c r="AK62" i="1"/>
  <c r="AK63" i="1" s="1"/>
  <c r="AJ62" i="1"/>
  <c r="AI62" i="1"/>
  <c r="AH62" i="1"/>
  <c r="AH63" i="1" s="1"/>
  <c r="AG62" i="1"/>
  <c r="AG63" i="1" s="1"/>
  <c r="AF62" i="1"/>
  <c r="AF63" i="1" s="1"/>
  <c r="AE62" i="1"/>
  <c r="AD62" i="1"/>
  <c r="AC62" i="1"/>
  <c r="AC63" i="1" s="1"/>
  <c r="AB62" i="1"/>
  <c r="AA62" i="1"/>
  <c r="Z62" i="1"/>
  <c r="Z63" i="1" s="1"/>
  <c r="Y62" i="1"/>
  <c r="Y63" i="1" s="1"/>
  <c r="X62" i="1"/>
  <c r="X63" i="1" s="1"/>
  <c r="W62" i="1"/>
  <c r="V62" i="1"/>
  <c r="U62" i="1"/>
  <c r="U63" i="1" s="1"/>
  <c r="T62" i="1"/>
  <c r="S62" i="1"/>
  <c r="R62" i="1"/>
  <c r="R63" i="1" s="1"/>
  <c r="Q62" i="1"/>
  <c r="Q63" i="1" s="1"/>
  <c r="P62" i="1"/>
  <c r="P63" i="1" s="1"/>
  <c r="O62" i="1"/>
  <c r="N62" i="1"/>
  <c r="M62" i="1"/>
  <c r="M63" i="1" s="1"/>
  <c r="L62" i="1"/>
  <c r="K62" i="1"/>
  <c r="J62" i="1"/>
  <c r="J63" i="1" s="1"/>
  <c r="I62" i="1"/>
  <c r="I63" i="1" s="1"/>
  <c r="H62" i="1"/>
  <c r="H63" i="1" s="1"/>
  <c r="G62" i="1"/>
  <c r="F62" i="1"/>
  <c r="E62" i="1"/>
  <c r="E63" i="1" s="1"/>
  <c r="D62" i="1"/>
  <c r="C62" i="1"/>
  <c r="BK62" i="1" s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K40" i="1"/>
  <c r="BK41" i="1" s="1"/>
  <c r="BJ36" i="1"/>
  <c r="BJ85" i="1" s="1"/>
  <c r="BB36" i="1"/>
  <c r="BB85" i="1" s="1"/>
  <c r="AT36" i="1"/>
  <c r="AT85" i="1" s="1"/>
  <c r="AL36" i="1"/>
  <c r="AL85" i="1" s="1"/>
  <c r="AD36" i="1"/>
  <c r="AD85" i="1" s="1"/>
  <c r="V36" i="1"/>
  <c r="V85" i="1" s="1"/>
  <c r="N36" i="1"/>
  <c r="F36" i="1"/>
  <c r="F85" i="1" s="1"/>
  <c r="BJ35" i="1"/>
  <c r="BI35" i="1"/>
  <c r="BI36" i="1" s="1"/>
  <c r="BH35" i="1"/>
  <c r="BH36" i="1" s="1"/>
  <c r="BH85" i="1" s="1"/>
  <c r="BG35" i="1"/>
  <c r="BG36" i="1" s="1"/>
  <c r="BG85" i="1" s="1"/>
  <c r="BF35" i="1"/>
  <c r="BE35" i="1"/>
  <c r="BD35" i="1"/>
  <c r="BD36" i="1" s="1"/>
  <c r="BC35" i="1"/>
  <c r="BB35" i="1"/>
  <c r="BA35" i="1"/>
  <c r="BA36" i="1" s="1"/>
  <c r="AZ35" i="1"/>
  <c r="AZ36" i="1" s="1"/>
  <c r="AZ85" i="1" s="1"/>
  <c r="AY35" i="1"/>
  <c r="AY36" i="1" s="1"/>
  <c r="AY85" i="1" s="1"/>
  <c r="AX35" i="1"/>
  <c r="AW35" i="1"/>
  <c r="AV35" i="1"/>
  <c r="AV36" i="1" s="1"/>
  <c r="AU35" i="1"/>
  <c r="AT35" i="1"/>
  <c r="AS35" i="1"/>
  <c r="AS36" i="1" s="1"/>
  <c r="AR35" i="1"/>
  <c r="AR36" i="1" s="1"/>
  <c r="AR85" i="1" s="1"/>
  <c r="AQ35" i="1"/>
  <c r="AQ36" i="1" s="1"/>
  <c r="AQ85" i="1" s="1"/>
  <c r="AP35" i="1"/>
  <c r="AO35" i="1"/>
  <c r="AN35" i="1"/>
  <c r="AN36" i="1" s="1"/>
  <c r="AM35" i="1"/>
  <c r="AL35" i="1"/>
  <c r="AK35" i="1"/>
  <c r="AK36" i="1" s="1"/>
  <c r="AJ35" i="1"/>
  <c r="AJ36" i="1" s="1"/>
  <c r="AJ85" i="1" s="1"/>
  <c r="AI35" i="1"/>
  <c r="AI36" i="1" s="1"/>
  <c r="AI85" i="1" s="1"/>
  <c r="AH35" i="1"/>
  <c r="AG35" i="1"/>
  <c r="AF35" i="1"/>
  <c r="AF36" i="1" s="1"/>
  <c r="AE35" i="1"/>
  <c r="AD35" i="1"/>
  <c r="AC35" i="1"/>
  <c r="AC36" i="1" s="1"/>
  <c r="AB35" i="1"/>
  <c r="AB36" i="1" s="1"/>
  <c r="AB85" i="1" s="1"/>
  <c r="AA35" i="1"/>
  <c r="AA36" i="1" s="1"/>
  <c r="AA85" i="1" s="1"/>
  <c r="Z35" i="1"/>
  <c r="Y35" i="1"/>
  <c r="X35" i="1"/>
  <c r="X36" i="1" s="1"/>
  <c r="W35" i="1"/>
  <c r="V35" i="1"/>
  <c r="U35" i="1"/>
  <c r="U36" i="1" s="1"/>
  <c r="T35" i="1"/>
  <c r="T36" i="1" s="1"/>
  <c r="T85" i="1" s="1"/>
  <c r="S35" i="1"/>
  <c r="S36" i="1" s="1"/>
  <c r="S85" i="1" s="1"/>
  <c r="R35" i="1"/>
  <c r="Q35" i="1"/>
  <c r="P35" i="1"/>
  <c r="P36" i="1" s="1"/>
  <c r="O35" i="1"/>
  <c r="N35" i="1"/>
  <c r="M35" i="1"/>
  <c r="M36" i="1" s="1"/>
  <c r="L35" i="1"/>
  <c r="L36" i="1" s="1"/>
  <c r="L85" i="1" s="1"/>
  <c r="K35" i="1"/>
  <c r="K36" i="1" s="1"/>
  <c r="K85" i="1" s="1"/>
  <c r="J35" i="1"/>
  <c r="I35" i="1"/>
  <c r="H35" i="1"/>
  <c r="H36" i="1" s="1"/>
  <c r="G35" i="1"/>
  <c r="F35" i="1"/>
  <c r="E35" i="1"/>
  <c r="E36" i="1" s="1"/>
  <c r="D35" i="1"/>
  <c r="D36" i="1" s="1"/>
  <c r="D85" i="1" s="1"/>
  <c r="C35" i="1"/>
  <c r="C36" i="1" s="1"/>
  <c r="C85" i="1" s="1"/>
  <c r="BK34" i="1"/>
  <c r="BK33" i="1"/>
  <c r="BK32" i="1"/>
  <c r="BK31" i="1"/>
  <c r="BK30" i="1"/>
  <c r="BK29" i="1"/>
  <c r="BK28" i="1"/>
  <c r="BK27" i="1"/>
  <c r="BK35" i="1" s="1"/>
  <c r="BK26" i="1"/>
  <c r="BJ24" i="1"/>
  <c r="BI24" i="1"/>
  <c r="BH24" i="1"/>
  <c r="BG24" i="1"/>
  <c r="BF24" i="1"/>
  <c r="BF36" i="1" s="1"/>
  <c r="BF85" i="1" s="1"/>
  <c r="BE24" i="1"/>
  <c r="BE36" i="1" s="1"/>
  <c r="BE85" i="1" s="1"/>
  <c r="BD24" i="1"/>
  <c r="BC24" i="1"/>
  <c r="BB24" i="1"/>
  <c r="BA24" i="1"/>
  <c r="AZ24" i="1"/>
  <c r="AY24" i="1"/>
  <c r="AX24" i="1"/>
  <c r="AX36" i="1" s="1"/>
  <c r="AX85" i="1" s="1"/>
  <c r="AW24" i="1"/>
  <c r="AW36" i="1" s="1"/>
  <c r="AW85" i="1" s="1"/>
  <c r="AV24" i="1"/>
  <c r="AU24" i="1"/>
  <c r="AT24" i="1"/>
  <c r="AS24" i="1"/>
  <c r="AR24" i="1"/>
  <c r="AQ24" i="1"/>
  <c r="AP24" i="1"/>
  <c r="AP36" i="1" s="1"/>
  <c r="AP85" i="1" s="1"/>
  <c r="AO24" i="1"/>
  <c r="AO36" i="1" s="1"/>
  <c r="AO85" i="1" s="1"/>
  <c r="AN24" i="1"/>
  <c r="AM24" i="1"/>
  <c r="AL24" i="1"/>
  <c r="AK24" i="1"/>
  <c r="AJ24" i="1"/>
  <c r="AI24" i="1"/>
  <c r="AH24" i="1"/>
  <c r="AH36" i="1" s="1"/>
  <c r="AH85" i="1" s="1"/>
  <c r="AG24" i="1"/>
  <c r="AG36" i="1" s="1"/>
  <c r="AG85" i="1" s="1"/>
  <c r="AF24" i="1"/>
  <c r="AE24" i="1"/>
  <c r="AD24" i="1"/>
  <c r="AC24" i="1"/>
  <c r="AB24" i="1"/>
  <c r="AA24" i="1"/>
  <c r="Z24" i="1"/>
  <c r="Z36" i="1" s="1"/>
  <c r="Z85" i="1" s="1"/>
  <c r="Y24" i="1"/>
  <c r="Y36" i="1" s="1"/>
  <c r="Y85" i="1" s="1"/>
  <c r="X24" i="1"/>
  <c r="W24" i="1"/>
  <c r="V24" i="1"/>
  <c r="U24" i="1"/>
  <c r="T24" i="1"/>
  <c r="S24" i="1"/>
  <c r="R24" i="1"/>
  <c r="R36" i="1" s="1"/>
  <c r="R85" i="1" s="1"/>
  <c r="Q24" i="1"/>
  <c r="Q36" i="1" s="1"/>
  <c r="Q85" i="1" s="1"/>
  <c r="P24" i="1"/>
  <c r="O24" i="1"/>
  <c r="N24" i="1"/>
  <c r="M24" i="1"/>
  <c r="L24" i="1"/>
  <c r="K24" i="1"/>
  <c r="J24" i="1"/>
  <c r="J36" i="1" s="1"/>
  <c r="J85" i="1" s="1"/>
  <c r="I24" i="1"/>
  <c r="I36" i="1" s="1"/>
  <c r="I85" i="1" s="1"/>
  <c r="H24" i="1"/>
  <c r="G24" i="1"/>
  <c r="F24" i="1"/>
  <c r="E24" i="1"/>
  <c r="D24" i="1"/>
  <c r="C24" i="1"/>
  <c r="BK23" i="1"/>
  <c r="BK24" i="1" s="1"/>
  <c r="BK21" i="1"/>
  <c r="BJ21" i="1"/>
  <c r="BI21" i="1"/>
  <c r="BH21" i="1"/>
  <c r="BG21" i="1"/>
  <c r="BF21" i="1"/>
  <c r="BE21" i="1"/>
  <c r="BD21" i="1"/>
  <c r="BC21" i="1"/>
  <c r="BC36" i="1" s="1"/>
  <c r="BC85" i="1" s="1"/>
  <c r="BB21" i="1"/>
  <c r="BA21" i="1"/>
  <c r="AZ21" i="1"/>
  <c r="AY21" i="1"/>
  <c r="AX21" i="1"/>
  <c r="AW21" i="1"/>
  <c r="AV21" i="1"/>
  <c r="AU21" i="1"/>
  <c r="AU36" i="1" s="1"/>
  <c r="AU85" i="1" s="1"/>
  <c r="AT21" i="1"/>
  <c r="AS21" i="1"/>
  <c r="AR21" i="1"/>
  <c r="AQ21" i="1"/>
  <c r="AP21" i="1"/>
  <c r="AO21" i="1"/>
  <c r="AN21" i="1"/>
  <c r="AM21" i="1"/>
  <c r="AM36" i="1" s="1"/>
  <c r="AM85" i="1" s="1"/>
  <c r="AL21" i="1"/>
  <c r="AK21" i="1"/>
  <c r="AJ21" i="1"/>
  <c r="AI21" i="1"/>
  <c r="AH21" i="1"/>
  <c r="AG21" i="1"/>
  <c r="AF21" i="1"/>
  <c r="AE21" i="1"/>
  <c r="AE36" i="1" s="1"/>
  <c r="AE85" i="1" s="1"/>
  <c r="AD21" i="1"/>
  <c r="AC21" i="1"/>
  <c r="AB21" i="1"/>
  <c r="AA21" i="1"/>
  <c r="Z21" i="1"/>
  <c r="Y21" i="1"/>
  <c r="X21" i="1"/>
  <c r="W21" i="1"/>
  <c r="W36" i="1" s="1"/>
  <c r="W85" i="1" s="1"/>
  <c r="V21" i="1"/>
  <c r="U21" i="1"/>
  <c r="T21" i="1"/>
  <c r="S21" i="1"/>
  <c r="R21" i="1"/>
  <c r="Q21" i="1"/>
  <c r="P21" i="1"/>
  <c r="O21" i="1"/>
  <c r="O36" i="1" s="1"/>
  <c r="O85" i="1" s="1"/>
  <c r="N21" i="1"/>
  <c r="M21" i="1"/>
  <c r="L21" i="1"/>
  <c r="K21" i="1"/>
  <c r="J21" i="1"/>
  <c r="I21" i="1"/>
  <c r="H21" i="1"/>
  <c r="G21" i="1"/>
  <c r="G36" i="1" s="1"/>
  <c r="G85" i="1" s="1"/>
  <c r="F21" i="1"/>
  <c r="E21" i="1"/>
  <c r="D21" i="1"/>
  <c r="C21" i="1"/>
  <c r="BK20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K14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K11" i="1"/>
  <c r="BK10" i="1"/>
  <c r="BK9" i="1"/>
  <c r="BK12" i="1" s="1"/>
  <c r="U85" i="1" l="1"/>
  <c r="AC85" i="1"/>
  <c r="AS85" i="1"/>
  <c r="BA85" i="1"/>
  <c r="BI85" i="1"/>
  <c r="M85" i="1"/>
  <c r="AK85" i="1"/>
  <c r="BK36" i="1"/>
  <c r="BK85" i="1" s="1"/>
  <c r="BK63" i="1"/>
  <c r="H85" i="1"/>
  <c r="P85" i="1"/>
  <c r="X85" i="1"/>
  <c r="AF85" i="1"/>
  <c r="AN85" i="1"/>
  <c r="AV85" i="1"/>
  <c r="BD85" i="1"/>
  <c r="N85" i="1"/>
  <c r="E85" i="1"/>
</calcChain>
</file>

<file path=xl/sharedStrings.xml><?xml version="1.0" encoding="utf-8"?>
<sst xmlns="http://schemas.openxmlformats.org/spreadsheetml/2006/main" count="130" uniqueCount="101">
  <si>
    <t>Sl. No.</t>
  </si>
  <si>
    <t>Scheme Category/ Scheme Name</t>
  </si>
  <si>
    <t>Invesco Mutual Fund: Monthly Average Assets Under Management (Monthly AAUM) for the month of January 2025 (All figures in Rs. Crore)</t>
  </si>
  <si>
    <t xml:space="preserve">Through Direct Plan </t>
  </si>
  <si>
    <t>Through Associate Distributors</t>
  </si>
  <si>
    <t>Through Non   Associate Distributors</t>
  </si>
  <si>
    <t>GRAND TOTAL</t>
  </si>
  <si>
    <t>T30</t>
  </si>
  <si>
    <t>B30</t>
  </si>
  <si>
    <t>I</t>
  </si>
  <si>
    <t>II</t>
  </si>
  <si>
    <t>A</t>
  </si>
  <si>
    <t>INCOME / DEBT ORIENTED SCHEMES</t>
  </si>
  <si>
    <t>(i)</t>
  </si>
  <si>
    <t>Liquid/ Money Market</t>
  </si>
  <si>
    <t>Invesco India Liquid Fund</t>
  </si>
  <si>
    <t>Invesco India Money Market Fund</t>
  </si>
  <si>
    <t>Invesco India Overnight Fund</t>
  </si>
  <si>
    <t>(a) Sub-Total</t>
  </si>
  <si>
    <t>(ii)</t>
  </si>
  <si>
    <t>Gilt</t>
  </si>
  <si>
    <t>Invesco India Gilt Fund</t>
  </si>
  <si>
    <t>(b) Sub-Total</t>
  </si>
  <si>
    <t>(iii)</t>
  </si>
  <si>
    <t>FMP</t>
  </si>
  <si>
    <t>None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</si>
  <si>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</si>
  <si>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</si>
  <si>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</si>
  <si>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</si>
  <si>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</si>
  <si>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</si>
  <si>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 xml:space="preserve"> (e) Sub-Total</t>
  </si>
  <si>
    <t>(vi)</t>
  </si>
  <si>
    <t>Other Debt Schemes</t>
  </si>
  <si>
    <t>Invesco India Banking and PSU Fund</t>
  </si>
  <si>
    <t>Invesco India Corporate Bond Fund</t>
  </si>
  <si>
    <t>Invesco India Credit Risk Fund</t>
  </si>
  <si>
    <t>Invesco India Low Duration Fund</t>
  </si>
  <si>
    <t>Invesco India Medium Duration Fund</t>
  </si>
  <si>
    <t>Invesco India Nifty G-sec Jul 2027 Index Fund</t>
  </si>
  <si>
    <t>Invesco India Nifty G-sec Sep 2032 Index Fund</t>
  </si>
  <si>
    <t>Invesco India Short Duration Fund</t>
  </si>
  <si>
    <t>Invesco India Ultra Short Duration Fund</t>
  </si>
  <si>
    <t>(f) Sub-Total</t>
  </si>
  <si>
    <t>Grand Sub-Total (a+b+c+d+e+f)</t>
  </si>
  <si>
    <t>B</t>
  </si>
  <si>
    <t>GROWTH / EQUITY ORIENTED SCHEMES</t>
  </si>
  <si>
    <t>ELSS</t>
  </si>
  <si>
    <t>Invesco India ELSS Tax Saver Fund</t>
  </si>
  <si>
    <t>Others</t>
  </si>
  <si>
    <t>Invesco India Aggressive Hybrid Fund</t>
  </si>
  <si>
    <t>Invesco India Arbitrage Fund</t>
  </si>
  <si>
    <t>Invesco India Balanced Advantage Fund</t>
  </si>
  <si>
    <t>Invesco India Contra Fund</t>
  </si>
  <si>
    <t>Invesco India Equity Savings Fund</t>
  </si>
  <si>
    <t>Invesco India ESG Integration Strategy Fund</t>
  </si>
  <si>
    <t>Invesco India Financial Services Fund</t>
  </si>
  <si>
    <t>Invesco India Flexi Cap Fund</t>
  </si>
  <si>
    <t>Invesco India Focused Fund</t>
  </si>
  <si>
    <t>Invesco India Infrastructure Fund</t>
  </si>
  <si>
    <t>Invesco India Large &amp; Mid Cap Fund</t>
  </si>
  <si>
    <t>Invesco India Largecap Fund</t>
  </si>
  <si>
    <t>Invesco India Manufacturing Fund</t>
  </si>
  <si>
    <t>Invesco India Midcap Fund</t>
  </si>
  <si>
    <t>Invesco India Multi Asset Allocation Fund</t>
  </si>
  <si>
    <t>Invesco India Multicap Fund</t>
  </si>
  <si>
    <t>Invesco India PSU Equity Fund</t>
  </si>
  <si>
    <t>Invesco India Smallcap Fund</t>
  </si>
  <si>
    <t>Invesco India Technology Fund</t>
  </si>
  <si>
    <t>Grand Sub-Total (a+b)</t>
  </si>
  <si>
    <t>C</t>
  </si>
  <si>
    <t>BALANCED SCHEMES</t>
  </si>
  <si>
    <t>Balanced schemes</t>
  </si>
  <si>
    <t>Grand Sub-Total</t>
  </si>
  <si>
    <t>D</t>
  </si>
  <si>
    <t>EXCHANGE TRADED FUND</t>
  </si>
  <si>
    <t>GOLD ETF</t>
  </si>
  <si>
    <t>Invesco India Gold Exchange Traded Fund</t>
  </si>
  <si>
    <t xml:space="preserve">Other ETFs </t>
  </si>
  <si>
    <t>Invesco India Nifty 50 Exchange Traded Fund</t>
  </si>
  <si>
    <t>E</t>
  </si>
  <si>
    <t>FUND OF FUNDS INVESTING OVERSEAS</t>
  </si>
  <si>
    <t>Invesco India - Invesco EQQQ NASDAQ-100 ETF Fund of Fund</t>
  </si>
  <si>
    <t>Invesco India - Invesco Global Consumer Trends Fund of Fund</t>
  </si>
  <si>
    <t>Invesco India - Invesco Global Equity Income Fund of Fund</t>
  </si>
  <si>
    <t>Invesco India - Invesco Pan European Equity Fund of Fund</t>
  </si>
  <si>
    <t>GRAND TOTAL (A+B+C+D+E)</t>
  </si>
  <si>
    <t>F</t>
  </si>
  <si>
    <t>Fund of Funds Scheme (Domestic)</t>
  </si>
  <si>
    <t>Invesco India Gold ETF Fund of Fund</t>
  </si>
  <si>
    <t xml:space="preserve">T30 : Top 30 cities as identified by AMFI </t>
  </si>
  <si>
    <t>Category of Investor</t>
  </si>
  <si>
    <t xml:space="preserve">B30 : Other than T30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</si>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</sst>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00000_);_(* \(#,##0.00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indexed="64"/>
      <name val="Arial"/>
      <family val="2"/>
    </font>
    <font>
      <b/>
      <sz val="10"/>
      <color theme="1"/>
      <name val="Times New Roman"/>
      <family val="1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</cellStyleXfs>
  <cellXfs count="47">
    <xf numFmtId="0" fontId="0" fillId="0" borderId="0" xfId="0"/>
    <xf numFmtId="49" fontId="3" fillId="0" borderId="1" xfId="2" applyNumberFormat="1" applyFont="1" applyBorder="1" applyAlignment="1">
      <alignment horizontal="center" vertical="center" wrapText="1"/>
    </xf>
    <xf numFmtId="2" fontId="5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0" xfId="0" applyNumberFormat="1" applyFont="1"/>
    <xf numFmtId="2" fontId="5" fillId="0" borderId="1" xfId="3" applyNumberFormat="1" applyFont="1" applyBorder="1" applyAlignment="1">
      <alignment horizontal="center" vertical="top" wrapText="1"/>
    </xf>
    <xf numFmtId="4" fontId="5" fillId="0" borderId="1" xfId="3" applyNumberFormat="1" applyFont="1" applyBorder="1" applyAlignment="1">
      <alignment horizontal="right" vertical="center" wrapText="1"/>
    </xf>
    <xf numFmtId="2" fontId="5" fillId="0" borderId="1" xfId="3" applyNumberFormat="1" applyFont="1" applyBorder="1" applyAlignment="1">
      <alignment horizontal="center"/>
    </xf>
    <xf numFmtId="0" fontId="5" fillId="0" borderId="1" xfId="3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" fontId="5" fillId="0" borderId="1" xfId="3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64" fontId="6" fillId="0" borderId="1" xfId="1" applyFont="1" applyFill="1" applyBorder="1"/>
    <xf numFmtId="164" fontId="6" fillId="0" borderId="1" xfId="1" applyFont="1" applyFill="1" applyBorder="1" applyAlignment="1">
      <alignment horizontal="center"/>
    </xf>
    <xf numFmtId="4" fontId="6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164" fontId="3" fillId="0" borderId="1" xfId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right"/>
    </xf>
    <xf numFmtId="0" fontId="6" fillId="0" borderId="1" xfId="0" applyFont="1" applyBorder="1"/>
    <xf numFmtId="0" fontId="8" fillId="0" borderId="1" xfId="0" applyFont="1" applyBorder="1"/>
    <xf numFmtId="0" fontId="6" fillId="0" borderId="1" xfId="0" applyFont="1" applyBorder="1" applyAlignment="1">
      <alignment horizontal="left" wrapText="1"/>
    </xf>
    <xf numFmtId="164" fontId="3" fillId="0" borderId="1" xfId="1" applyFont="1" applyFill="1" applyBorder="1"/>
    <xf numFmtId="4" fontId="9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164" fontId="6" fillId="0" borderId="0" xfId="1" applyFont="1" applyFill="1"/>
    <xf numFmtId="0" fontId="6" fillId="0" borderId="0" xfId="0" applyFont="1"/>
    <xf numFmtId="0" fontId="6" fillId="0" borderId="1" xfId="0" applyFont="1" applyBorder="1" applyAlignment="1">
      <alignment wrapText="1"/>
    </xf>
    <xf numFmtId="164" fontId="6" fillId="0" borderId="1" xfId="1" applyFont="1" applyFill="1" applyBorder="1" applyAlignment="1">
      <alignment horizontal="right"/>
    </xf>
    <xf numFmtId="4" fontId="6" fillId="0" borderId="0" xfId="1" applyNumberFormat="1" applyFont="1" applyFill="1"/>
    <xf numFmtId="0" fontId="7" fillId="0" borderId="1" xfId="0" applyFont="1" applyBorder="1" applyAlignment="1">
      <alignment horizontal="right"/>
    </xf>
    <xf numFmtId="164" fontId="6" fillId="0" borderId="0" xfId="0" applyNumberFormat="1" applyFont="1"/>
    <xf numFmtId="2" fontId="5" fillId="0" borderId="1" xfId="3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164" fontId="3" fillId="0" borderId="0" xfId="1" applyFont="1" applyFill="1" applyBorder="1" applyAlignment="1">
      <alignment horizontal="center"/>
    </xf>
    <xf numFmtId="4" fontId="3" fillId="0" borderId="0" xfId="1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" fillId="0" borderId="0" xfId="1" applyNumberFormat="1" applyFont="1"/>
    <xf numFmtId="4" fontId="6" fillId="0" borderId="0" xfId="1" applyNumberFormat="1" applyFont="1" applyFill="1" applyAlignment="1">
      <alignment horizontal="right"/>
    </xf>
    <xf numFmtId="164" fontId="6" fillId="0" borderId="0" xfId="1" applyFont="1"/>
    <xf numFmtId="164" fontId="10" fillId="0" borderId="0" xfId="1" applyFont="1" applyFill="1"/>
    <xf numFmtId="165" fontId="6" fillId="0" borderId="0" xfId="1" applyNumberFormat="1" applyFont="1" applyFill="1" applyAlignment="1">
      <alignment horizontal="right"/>
    </xf>
    <xf numFmtId="164" fontId="6" fillId="0" borderId="0" xfId="1" applyFont="1" applyFill="1" applyAlignment="1">
      <alignment horizontal="right"/>
    </xf>
  </cellXfs>
  <cellStyles count="4">
    <cellStyle name="Comma" xfId="1" builtinId="3"/>
    <cellStyle name="Normal" xfId="0" builtinId="0"/>
    <cellStyle name="Normal 2" xfId="2" xr:uid="{32B19F96-CF90-4788-B266-0B1AB5BE4C0E}"/>
    <cellStyle name="Normal 2 2" xfId="3" xr:uid="{8873EC95-EB49-4A05-B751-5A5D818E9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23D88-09FA-4E78-996B-89389C017220}">
  <sheetPr>
    <pageSetUpPr fitToPage="1"/>
  </sheetPr>
  <dimension ref="A2:BN99"/>
  <sheetViews>
    <sheetView showGridLines="0" tabSelected="1" zoomScale="80" zoomScaleNormal="80" workbookViewId="0">
      <selection activeCell="C2" sqref="C2:BK2"/>
    </sheetView>
  </sheetViews>
  <sheetFormatPr defaultColWidth="9.1796875" defaultRowHeight="13" x14ac:dyDescent="0.3"/>
  <cols>
    <col min="1" max="1" width="7.453125" style="34" bestFit="1" customWidth="1"/>
    <col min="2" max="2" width="59" style="27" bestFit="1" customWidth="1"/>
    <col min="3" max="3" width="5.1796875" style="34" bestFit="1" customWidth="1"/>
    <col min="4" max="4" width="8" style="27" bestFit="1" customWidth="1"/>
    <col min="5" max="7" width="5.1796875" style="27" bestFit="1" customWidth="1"/>
    <col min="8" max="8" width="9.54296875" style="27" bestFit="1" customWidth="1"/>
    <col min="9" max="9" width="10.54296875" style="27" bestFit="1" customWidth="1"/>
    <col min="10" max="10" width="9.54296875" style="27" bestFit="1" customWidth="1"/>
    <col min="11" max="11" width="5.1796875" style="27" bestFit="1" customWidth="1"/>
    <col min="12" max="12" width="19.453125" style="27" customWidth="1"/>
    <col min="13" max="17" width="5.1796875" style="27" bestFit="1" customWidth="1"/>
    <col min="18" max="18" width="8.81640625" style="27" bestFit="1" customWidth="1"/>
    <col min="19" max="19" width="8.453125" style="27" bestFit="1" customWidth="1"/>
    <col min="20" max="20" width="7" style="27" bestFit="1" customWidth="1"/>
    <col min="21" max="21" width="5.1796875" style="27" bestFit="1" customWidth="1"/>
    <col min="22" max="22" width="8" style="27" bestFit="1" customWidth="1"/>
    <col min="23" max="27" width="5.1796875" style="27" bestFit="1" customWidth="1"/>
    <col min="28" max="28" width="6.81640625" style="27" bestFit="1" customWidth="1"/>
    <col min="29" max="29" width="6" style="27" bestFit="1" customWidth="1"/>
    <col min="30" max="31" width="5.1796875" style="27" bestFit="1" customWidth="1"/>
    <col min="32" max="32" width="7" style="27" bestFit="1" customWidth="1"/>
    <col min="33" max="37" width="5.1796875" style="27" bestFit="1" customWidth="1"/>
    <col min="38" max="38" width="6" style="27" bestFit="1" customWidth="1"/>
    <col min="39" max="41" width="5.1796875" style="27" bestFit="1" customWidth="1"/>
    <col min="42" max="42" width="6" style="27" bestFit="1" customWidth="1"/>
    <col min="43" max="43" width="5.1796875" style="27" bestFit="1" customWidth="1"/>
    <col min="44" max="44" width="6" style="27" bestFit="1" customWidth="1"/>
    <col min="45" max="47" width="5.1796875" style="27" bestFit="1" customWidth="1"/>
    <col min="48" max="48" width="10.26953125" style="27" bestFit="1" customWidth="1"/>
    <col min="49" max="49" width="9.54296875" style="27" bestFit="1" customWidth="1"/>
    <col min="50" max="50" width="6.81640625" style="27" bestFit="1" customWidth="1"/>
    <col min="51" max="51" width="5.1796875" style="27" bestFit="1" customWidth="1"/>
    <col min="52" max="52" width="10.54296875" style="27" bestFit="1" customWidth="1"/>
    <col min="53" max="57" width="5.1796875" style="27" bestFit="1" customWidth="1"/>
    <col min="58" max="58" width="9.54296875" style="27" bestFit="1" customWidth="1"/>
    <col min="59" max="59" width="8" style="27" bestFit="1" customWidth="1"/>
    <col min="60" max="60" width="7" style="27" bestFit="1" customWidth="1"/>
    <col min="61" max="61" width="5.1796875" style="27" bestFit="1" customWidth="1"/>
    <col min="62" max="62" width="9.54296875" style="27" bestFit="1" customWidth="1"/>
    <col min="63" max="63" width="15" style="40" bestFit="1" customWidth="1"/>
    <col min="64" max="64" width="17.54296875" style="4" bestFit="1" customWidth="1"/>
    <col min="65" max="65" width="10.54296875" style="26" bestFit="1" customWidth="1"/>
    <col min="66" max="16384" width="9.1796875" style="27"/>
  </cols>
  <sheetData>
    <row r="2" spans="1:63" ht="18.75" customHeight="1" x14ac:dyDescent="0.3">
      <c r="A2" s="1" t="s">
        <v>0</v>
      </c>
      <c r="B2" s="1" t="s">
        <v>1</v>
      </c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1:63" ht="15.75" customHeight="1" x14ac:dyDescent="0.3">
      <c r="A3" s="1"/>
      <c r="B3" s="1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4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 t="s">
        <v>5</v>
      </c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6" t="s">
        <v>6</v>
      </c>
    </row>
    <row r="4" spans="1:63" x14ac:dyDescent="0.3">
      <c r="A4" s="1"/>
      <c r="B4" s="1"/>
      <c r="C4" s="7" t="s">
        <v>7</v>
      </c>
      <c r="D4" s="7"/>
      <c r="E4" s="7"/>
      <c r="F4" s="7"/>
      <c r="G4" s="7"/>
      <c r="H4" s="7"/>
      <c r="I4" s="7"/>
      <c r="J4" s="7"/>
      <c r="K4" s="7"/>
      <c r="L4" s="7"/>
      <c r="M4" s="7" t="s">
        <v>8</v>
      </c>
      <c r="N4" s="7"/>
      <c r="O4" s="7"/>
      <c r="P4" s="7"/>
      <c r="Q4" s="7"/>
      <c r="R4" s="7"/>
      <c r="S4" s="7"/>
      <c r="T4" s="7"/>
      <c r="U4" s="7"/>
      <c r="V4" s="7"/>
      <c r="W4" s="7" t="s">
        <v>7</v>
      </c>
      <c r="X4" s="7"/>
      <c r="Y4" s="7"/>
      <c r="Z4" s="7"/>
      <c r="AA4" s="7"/>
      <c r="AB4" s="7"/>
      <c r="AC4" s="7"/>
      <c r="AD4" s="7"/>
      <c r="AE4" s="7"/>
      <c r="AF4" s="7"/>
      <c r="AG4" s="7" t="s">
        <v>8</v>
      </c>
      <c r="AH4" s="7"/>
      <c r="AI4" s="7"/>
      <c r="AJ4" s="7"/>
      <c r="AK4" s="7"/>
      <c r="AL4" s="7"/>
      <c r="AM4" s="7"/>
      <c r="AN4" s="7"/>
      <c r="AO4" s="7"/>
      <c r="AP4" s="7"/>
      <c r="AQ4" s="7" t="s">
        <v>7</v>
      </c>
      <c r="AR4" s="7"/>
      <c r="AS4" s="7"/>
      <c r="AT4" s="7"/>
      <c r="AU4" s="7"/>
      <c r="AV4" s="7"/>
      <c r="AW4" s="7"/>
      <c r="AX4" s="7"/>
      <c r="AY4" s="7"/>
      <c r="AZ4" s="7"/>
      <c r="BA4" s="7" t="s">
        <v>8</v>
      </c>
      <c r="BB4" s="7"/>
      <c r="BC4" s="7"/>
      <c r="BD4" s="7"/>
      <c r="BE4" s="7"/>
      <c r="BF4" s="7"/>
      <c r="BG4" s="7"/>
      <c r="BH4" s="7"/>
      <c r="BI4" s="7"/>
      <c r="BJ4" s="7"/>
      <c r="BK4" s="6"/>
    </row>
    <row r="5" spans="1:63" x14ac:dyDescent="0.3">
      <c r="A5" s="1"/>
      <c r="B5" s="1"/>
      <c r="C5" s="5" t="s">
        <v>9</v>
      </c>
      <c r="D5" s="5"/>
      <c r="E5" s="5"/>
      <c r="F5" s="5"/>
      <c r="G5" s="5"/>
      <c r="H5" s="5" t="s">
        <v>10</v>
      </c>
      <c r="I5" s="5"/>
      <c r="J5" s="5"/>
      <c r="K5" s="5"/>
      <c r="L5" s="5"/>
      <c r="M5" s="5" t="s">
        <v>9</v>
      </c>
      <c r="N5" s="5"/>
      <c r="O5" s="5"/>
      <c r="P5" s="5"/>
      <c r="Q5" s="5"/>
      <c r="R5" s="5" t="s">
        <v>10</v>
      </c>
      <c r="S5" s="5"/>
      <c r="T5" s="5"/>
      <c r="U5" s="5"/>
      <c r="V5" s="5"/>
      <c r="W5" s="5" t="s">
        <v>9</v>
      </c>
      <c r="X5" s="5"/>
      <c r="Y5" s="5"/>
      <c r="Z5" s="5"/>
      <c r="AA5" s="5"/>
      <c r="AB5" s="5" t="s">
        <v>10</v>
      </c>
      <c r="AC5" s="5"/>
      <c r="AD5" s="5"/>
      <c r="AE5" s="5"/>
      <c r="AF5" s="5"/>
      <c r="AG5" s="5" t="s">
        <v>9</v>
      </c>
      <c r="AH5" s="5"/>
      <c r="AI5" s="5"/>
      <c r="AJ5" s="5"/>
      <c r="AK5" s="5"/>
      <c r="AL5" s="5" t="s">
        <v>10</v>
      </c>
      <c r="AM5" s="5"/>
      <c r="AN5" s="5"/>
      <c r="AO5" s="5"/>
      <c r="AP5" s="5"/>
      <c r="AQ5" s="5" t="s">
        <v>9</v>
      </c>
      <c r="AR5" s="5"/>
      <c r="AS5" s="5"/>
      <c r="AT5" s="5"/>
      <c r="AU5" s="5"/>
      <c r="AV5" s="5" t="s">
        <v>10</v>
      </c>
      <c r="AW5" s="5"/>
      <c r="AX5" s="5"/>
      <c r="AY5" s="5"/>
      <c r="AZ5" s="5"/>
      <c r="BA5" s="5" t="s">
        <v>9</v>
      </c>
      <c r="BB5" s="5"/>
      <c r="BC5" s="5"/>
      <c r="BD5" s="5"/>
      <c r="BE5" s="5"/>
      <c r="BF5" s="5" t="s">
        <v>10</v>
      </c>
      <c r="BG5" s="5"/>
      <c r="BH5" s="5"/>
      <c r="BI5" s="5"/>
      <c r="BJ5" s="5"/>
      <c r="BK5" s="6"/>
    </row>
    <row r="6" spans="1:63" x14ac:dyDescent="0.3">
      <c r="A6" s="1"/>
      <c r="B6" s="1"/>
      <c r="C6" s="8">
        <v>1</v>
      </c>
      <c r="D6" s="8">
        <v>2</v>
      </c>
      <c r="E6" s="8">
        <v>3</v>
      </c>
      <c r="F6" s="8">
        <v>4</v>
      </c>
      <c r="G6" s="8">
        <v>5</v>
      </c>
      <c r="H6" s="8">
        <v>1</v>
      </c>
      <c r="I6" s="8">
        <v>2</v>
      </c>
      <c r="J6" s="8">
        <v>3</v>
      </c>
      <c r="K6" s="8">
        <v>4</v>
      </c>
      <c r="L6" s="8">
        <v>5</v>
      </c>
      <c r="M6" s="8">
        <v>1</v>
      </c>
      <c r="N6" s="8">
        <v>2</v>
      </c>
      <c r="O6" s="8">
        <v>3</v>
      </c>
      <c r="P6" s="8">
        <v>4</v>
      </c>
      <c r="Q6" s="8">
        <v>5</v>
      </c>
      <c r="R6" s="8">
        <v>1</v>
      </c>
      <c r="S6" s="8">
        <v>2</v>
      </c>
      <c r="T6" s="8">
        <v>3</v>
      </c>
      <c r="U6" s="8">
        <v>4</v>
      </c>
      <c r="V6" s="8">
        <v>5</v>
      </c>
      <c r="W6" s="8">
        <v>1</v>
      </c>
      <c r="X6" s="8">
        <v>2</v>
      </c>
      <c r="Y6" s="8">
        <v>3</v>
      </c>
      <c r="Z6" s="8">
        <v>4</v>
      </c>
      <c r="AA6" s="8">
        <v>5</v>
      </c>
      <c r="AB6" s="8">
        <v>1</v>
      </c>
      <c r="AC6" s="8">
        <v>2</v>
      </c>
      <c r="AD6" s="8">
        <v>3</v>
      </c>
      <c r="AE6" s="8">
        <v>4</v>
      </c>
      <c r="AF6" s="8">
        <v>5</v>
      </c>
      <c r="AG6" s="8">
        <v>1</v>
      </c>
      <c r="AH6" s="8">
        <v>2</v>
      </c>
      <c r="AI6" s="8">
        <v>3</v>
      </c>
      <c r="AJ6" s="8">
        <v>4</v>
      </c>
      <c r="AK6" s="8">
        <v>5</v>
      </c>
      <c r="AL6" s="8">
        <v>1</v>
      </c>
      <c r="AM6" s="8">
        <v>2</v>
      </c>
      <c r="AN6" s="8">
        <v>3</v>
      </c>
      <c r="AO6" s="8">
        <v>4</v>
      </c>
      <c r="AP6" s="8">
        <v>5</v>
      </c>
      <c r="AQ6" s="8">
        <v>1</v>
      </c>
      <c r="AR6" s="8">
        <v>2</v>
      </c>
      <c r="AS6" s="8">
        <v>3</v>
      </c>
      <c r="AT6" s="8">
        <v>4</v>
      </c>
      <c r="AU6" s="8">
        <v>5</v>
      </c>
      <c r="AV6" s="8">
        <v>1</v>
      </c>
      <c r="AW6" s="8">
        <v>2</v>
      </c>
      <c r="AX6" s="8">
        <v>3</v>
      </c>
      <c r="AY6" s="8">
        <v>4</v>
      </c>
      <c r="AZ6" s="8">
        <v>5</v>
      </c>
      <c r="BA6" s="8">
        <v>1</v>
      </c>
      <c r="BB6" s="8">
        <v>2</v>
      </c>
      <c r="BC6" s="8">
        <v>3</v>
      </c>
      <c r="BD6" s="8">
        <v>4</v>
      </c>
      <c r="BE6" s="8">
        <v>5</v>
      </c>
      <c r="BF6" s="8">
        <v>1</v>
      </c>
      <c r="BG6" s="8">
        <v>2</v>
      </c>
      <c r="BH6" s="8">
        <v>3</v>
      </c>
      <c r="BI6" s="8">
        <v>4</v>
      </c>
      <c r="BJ6" s="8">
        <v>5</v>
      </c>
      <c r="BK6" s="6"/>
    </row>
    <row r="7" spans="1:63" x14ac:dyDescent="0.3">
      <c r="A7" s="9" t="s">
        <v>11</v>
      </c>
      <c r="B7" s="10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11"/>
    </row>
    <row r="8" spans="1:63" x14ac:dyDescent="0.3">
      <c r="A8" s="9" t="s">
        <v>13</v>
      </c>
      <c r="B8" s="12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11"/>
    </row>
    <row r="9" spans="1:63" x14ac:dyDescent="0.3">
      <c r="A9" s="13"/>
      <c r="B9" s="14" t="s">
        <v>15</v>
      </c>
      <c r="C9" s="15">
        <v>0</v>
      </c>
      <c r="D9" s="15">
        <v>559.93218297999999</v>
      </c>
      <c r="E9" s="15">
        <v>0</v>
      </c>
      <c r="F9" s="15">
        <v>0</v>
      </c>
      <c r="G9" s="15">
        <v>0</v>
      </c>
      <c r="H9" s="15">
        <v>15.193456080000001</v>
      </c>
      <c r="I9" s="15">
        <v>9843.7295640499997</v>
      </c>
      <c r="J9" s="15">
        <v>1206.28164857</v>
      </c>
      <c r="K9" s="15">
        <v>0</v>
      </c>
      <c r="L9" s="15">
        <v>79.990882979999995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6.8472092699999996</v>
      </c>
      <c r="S9" s="15">
        <v>120.66932103000001</v>
      </c>
      <c r="T9" s="15">
        <v>11.550377149999999</v>
      </c>
      <c r="U9" s="15">
        <v>0</v>
      </c>
      <c r="V9" s="15">
        <v>9.5971827100000002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2.4792129999999999E-2</v>
      </c>
      <c r="AC9" s="15">
        <v>1.4606030000000001E-2</v>
      </c>
      <c r="AD9" s="15">
        <v>0</v>
      </c>
      <c r="AE9" s="15">
        <v>0</v>
      </c>
      <c r="AF9" s="15">
        <v>0.15045959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41.991637230000002</v>
      </c>
      <c r="AW9" s="15">
        <v>882.22685950000005</v>
      </c>
      <c r="AX9" s="15">
        <v>3.22638E-3</v>
      </c>
      <c r="AY9" s="15">
        <v>0</v>
      </c>
      <c r="AZ9" s="15">
        <v>210.60644085000001</v>
      </c>
      <c r="BA9" s="15">
        <v>0</v>
      </c>
      <c r="BB9" s="15">
        <v>0</v>
      </c>
      <c r="BC9" s="15">
        <v>0</v>
      </c>
      <c r="BD9" s="15">
        <v>0</v>
      </c>
      <c r="BE9" s="15">
        <v>0</v>
      </c>
      <c r="BF9" s="15">
        <v>16.304078629999999</v>
      </c>
      <c r="BG9" s="15">
        <v>3.2733530900000001</v>
      </c>
      <c r="BH9" s="15">
        <v>0</v>
      </c>
      <c r="BI9" s="15">
        <v>0</v>
      </c>
      <c r="BJ9" s="15">
        <v>31.196294009999999</v>
      </c>
      <c r="BK9" s="16">
        <f>SUM(C9:BJ9)</f>
        <v>13039.583572260002</v>
      </c>
    </row>
    <row r="10" spans="1:63" x14ac:dyDescent="0.3">
      <c r="A10" s="13"/>
      <c r="B10" s="14" t="s">
        <v>16</v>
      </c>
      <c r="C10" s="15">
        <v>0</v>
      </c>
      <c r="D10" s="15">
        <v>3.1118002599999999</v>
      </c>
      <c r="E10" s="15">
        <v>0</v>
      </c>
      <c r="F10" s="15">
        <v>0</v>
      </c>
      <c r="G10" s="15">
        <v>0</v>
      </c>
      <c r="H10" s="15">
        <v>3.4512303900000001</v>
      </c>
      <c r="I10" s="15">
        <v>4451.0241039299999</v>
      </c>
      <c r="J10" s="15">
        <v>757.93472199999997</v>
      </c>
      <c r="K10" s="15">
        <v>0</v>
      </c>
      <c r="L10" s="15">
        <v>47.873503630000002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1.20196524</v>
      </c>
      <c r="S10" s="15">
        <v>87.582779410000001</v>
      </c>
      <c r="T10" s="15">
        <v>3.2351233800000001</v>
      </c>
      <c r="U10" s="15">
        <v>0</v>
      </c>
      <c r="V10" s="15">
        <v>2.4088691999999998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9.6431269299999993</v>
      </c>
      <c r="AW10" s="15">
        <v>207.86009541999999</v>
      </c>
      <c r="AX10" s="15">
        <v>0</v>
      </c>
      <c r="AY10" s="15">
        <v>0</v>
      </c>
      <c r="AZ10" s="15">
        <v>63.923556939999997</v>
      </c>
      <c r="BA10" s="15">
        <v>0</v>
      </c>
      <c r="BB10" s="15">
        <v>0</v>
      </c>
      <c r="BC10" s="15">
        <v>0</v>
      </c>
      <c r="BD10" s="15">
        <v>0</v>
      </c>
      <c r="BE10" s="15">
        <v>0</v>
      </c>
      <c r="BF10" s="15">
        <v>4.3004002899999998</v>
      </c>
      <c r="BG10" s="15">
        <v>2.3626622199999998</v>
      </c>
      <c r="BH10" s="15">
        <v>0</v>
      </c>
      <c r="BI10" s="15">
        <v>0</v>
      </c>
      <c r="BJ10" s="15">
        <v>9.0855186099999994</v>
      </c>
      <c r="BK10" s="16">
        <f>SUM(C10:BJ10)</f>
        <v>5654.9994578499991</v>
      </c>
    </row>
    <row r="11" spans="1:63" x14ac:dyDescent="0.3">
      <c r="A11" s="13"/>
      <c r="B11" s="14" t="s">
        <v>17</v>
      </c>
      <c r="C11" s="15">
        <v>0</v>
      </c>
      <c r="D11" s="15">
        <v>0.66179051</v>
      </c>
      <c r="E11" s="15">
        <v>0</v>
      </c>
      <c r="F11" s="15">
        <v>0</v>
      </c>
      <c r="G11" s="15">
        <v>0</v>
      </c>
      <c r="H11" s="15">
        <v>0.50406443999999995</v>
      </c>
      <c r="I11" s="15">
        <v>440.4708081</v>
      </c>
      <c r="J11" s="15">
        <v>3.7380297900000001</v>
      </c>
      <c r="K11" s="15">
        <v>0</v>
      </c>
      <c r="L11" s="15">
        <v>10.828235749999999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0.15765456999999999</v>
      </c>
      <c r="S11" s="15">
        <v>2.9915451599999998</v>
      </c>
      <c r="T11" s="15">
        <v>0</v>
      </c>
      <c r="U11" s="15">
        <v>0</v>
      </c>
      <c r="V11" s="15">
        <v>0.23679153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8.1030000000000002E-5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3.8358665699999999</v>
      </c>
      <c r="AW11" s="15">
        <v>209.02900442000001</v>
      </c>
      <c r="AX11" s="15">
        <v>0</v>
      </c>
      <c r="AY11" s="15">
        <v>0</v>
      </c>
      <c r="AZ11" s="15">
        <v>24.39055888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1.5497560399999999</v>
      </c>
      <c r="BG11" s="15">
        <v>0.65399028999999997</v>
      </c>
      <c r="BH11" s="15">
        <v>0</v>
      </c>
      <c r="BI11" s="15">
        <v>0</v>
      </c>
      <c r="BJ11" s="15">
        <v>5.8951193100000001</v>
      </c>
      <c r="BK11" s="16">
        <f>SUM(C11:BJ11)</f>
        <v>704.94329639</v>
      </c>
    </row>
    <row r="12" spans="1:63" x14ac:dyDescent="0.3">
      <c r="A12" s="13"/>
      <c r="B12" s="17" t="s">
        <v>18</v>
      </c>
      <c r="C12" s="18">
        <f t="shared" ref="C12:BK12" si="0">SUM(C9:C11)</f>
        <v>0</v>
      </c>
      <c r="D12" s="18">
        <f t="shared" si="0"/>
        <v>563.70577374999993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19.14875091</v>
      </c>
      <c r="I12" s="18">
        <f t="shared" si="0"/>
        <v>14735.22447608</v>
      </c>
      <c r="J12" s="18">
        <f t="shared" si="0"/>
        <v>1967.9544003599999</v>
      </c>
      <c r="K12" s="18">
        <f t="shared" si="0"/>
        <v>0</v>
      </c>
      <c r="L12" s="18">
        <f t="shared" si="0"/>
        <v>138.69262236</v>
      </c>
      <c r="M12" s="18">
        <f t="shared" si="0"/>
        <v>0</v>
      </c>
      <c r="N12" s="18">
        <f t="shared" si="0"/>
        <v>0</v>
      </c>
      <c r="O12" s="18">
        <f t="shared" si="0"/>
        <v>0</v>
      </c>
      <c r="P12" s="18">
        <f t="shared" si="0"/>
        <v>0</v>
      </c>
      <c r="Q12" s="18">
        <f t="shared" si="0"/>
        <v>0</v>
      </c>
      <c r="R12" s="18">
        <f t="shared" si="0"/>
        <v>8.2068290800000003</v>
      </c>
      <c r="S12" s="18">
        <f t="shared" si="0"/>
        <v>211.24364559999998</v>
      </c>
      <c r="T12" s="18">
        <f t="shared" si="0"/>
        <v>14.78550053</v>
      </c>
      <c r="U12" s="18">
        <f t="shared" si="0"/>
        <v>0</v>
      </c>
      <c r="V12" s="18">
        <f t="shared" si="0"/>
        <v>12.24284344</v>
      </c>
      <c r="W12" s="18">
        <f t="shared" si="0"/>
        <v>0</v>
      </c>
      <c r="X12" s="18">
        <f t="shared" si="0"/>
        <v>0</v>
      </c>
      <c r="Y12" s="18">
        <f t="shared" si="0"/>
        <v>0</v>
      </c>
      <c r="Z12" s="18">
        <f t="shared" si="0"/>
        <v>0</v>
      </c>
      <c r="AA12" s="18">
        <f t="shared" si="0"/>
        <v>0</v>
      </c>
      <c r="AB12" s="18">
        <f t="shared" si="0"/>
        <v>2.4873159999999998E-2</v>
      </c>
      <c r="AC12" s="18">
        <f t="shared" si="0"/>
        <v>1.4606030000000001E-2</v>
      </c>
      <c r="AD12" s="18">
        <f t="shared" si="0"/>
        <v>0</v>
      </c>
      <c r="AE12" s="18">
        <f t="shared" si="0"/>
        <v>0</v>
      </c>
      <c r="AF12" s="18">
        <f t="shared" si="0"/>
        <v>0.15045959</v>
      </c>
      <c r="AG12" s="18">
        <f t="shared" si="0"/>
        <v>0</v>
      </c>
      <c r="AH12" s="18">
        <f t="shared" si="0"/>
        <v>0</v>
      </c>
      <c r="AI12" s="18">
        <f t="shared" si="0"/>
        <v>0</v>
      </c>
      <c r="AJ12" s="18">
        <f t="shared" si="0"/>
        <v>0</v>
      </c>
      <c r="AK12" s="18">
        <f t="shared" si="0"/>
        <v>0</v>
      </c>
      <c r="AL12" s="18">
        <f t="shared" si="0"/>
        <v>0</v>
      </c>
      <c r="AM12" s="18">
        <f t="shared" si="0"/>
        <v>0</v>
      </c>
      <c r="AN12" s="18">
        <f t="shared" si="0"/>
        <v>0</v>
      </c>
      <c r="AO12" s="18">
        <f t="shared" si="0"/>
        <v>0</v>
      </c>
      <c r="AP12" s="18">
        <f t="shared" si="0"/>
        <v>0</v>
      </c>
      <c r="AQ12" s="18">
        <f t="shared" si="0"/>
        <v>0</v>
      </c>
      <c r="AR12" s="18">
        <f t="shared" si="0"/>
        <v>0</v>
      </c>
      <c r="AS12" s="18">
        <f t="shared" si="0"/>
        <v>0</v>
      </c>
      <c r="AT12" s="18">
        <f t="shared" si="0"/>
        <v>0</v>
      </c>
      <c r="AU12" s="18">
        <f t="shared" si="0"/>
        <v>0</v>
      </c>
      <c r="AV12" s="18">
        <f t="shared" si="0"/>
        <v>55.470630730000003</v>
      </c>
      <c r="AW12" s="18">
        <f t="shared" si="0"/>
        <v>1299.1159593400002</v>
      </c>
      <c r="AX12" s="18">
        <f t="shared" si="0"/>
        <v>3.22638E-3</v>
      </c>
      <c r="AY12" s="18">
        <f t="shared" si="0"/>
        <v>0</v>
      </c>
      <c r="AZ12" s="18">
        <f t="shared" si="0"/>
        <v>298.92055667000005</v>
      </c>
      <c r="BA12" s="18">
        <f t="shared" si="0"/>
        <v>0</v>
      </c>
      <c r="BB12" s="18">
        <f t="shared" si="0"/>
        <v>0</v>
      </c>
      <c r="BC12" s="18">
        <f t="shared" si="0"/>
        <v>0</v>
      </c>
      <c r="BD12" s="18">
        <f t="shared" si="0"/>
        <v>0</v>
      </c>
      <c r="BE12" s="18">
        <f t="shared" si="0"/>
        <v>0</v>
      </c>
      <c r="BF12" s="18">
        <f t="shared" si="0"/>
        <v>22.154234959999997</v>
      </c>
      <c r="BG12" s="18">
        <f t="shared" si="0"/>
        <v>6.2900055999999998</v>
      </c>
      <c r="BH12" s="18">
        <f t="shared" si="0"/>
        <v>0</v>
      </c>
      <c r="BI12" s="18">
        <f t="shared" si="0"/>
        <v>0</v>
      </c>
      <c r="BJ12" s="18">
        <f t="shared" si="0"/>
        <v>46.176931929999995</v>
      </c>
      <c r="BK12" s="19">
        <f t="shared" si="0"/>
        <v>19399.526326499999</v>
      </c>
    </row>
    <row r="13" spans="1:63" x14ac:dyDescent="0.3">
      <c r="A13" s="9" t="s">
        <v>19</v>
      </c>
      <c r="B13" s="12" t="s">
        <v>20</v>
      </c>
      <c r="C13" s="15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6"/>
    </row>
    <row r="14" spans="1:63" x14ac:dyDescent="0.3">
      <c r="A14" s="13"/>
      <c r="B14" s="20" t="s">
        <v>21</v>
      </c>
      <c r="C14" s="15">
        <v>0</v>
      </c>
      <c r="D14" s="15">
        <v>1.0095718300000001</v>
      </c>
      <c r="E14" s="15">
        <v>0</v>
      </c>
      <c r="F14" s="15">
        <v>0</v>
      </c>
      <c r="G14" s="15">
        <v>0</v>
      </c>
      <c r="H14" s="15">
        <v>3.2697668800000002</v>
      </c>
      <c r="I14" s="15">
        <v>848.59712537999997</v>
      </c>
      <c r="J14" s="15">
        <v>97.310263509999999</v>
      </c>
      <c r="K14" s="15">
        <v>0</v>
      </c>
      <c r="L14" s="15">
        <v>39.890880490000001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1.0704163</v>
      </c>
      <c r="S14" s="15">
        <v>158.39412193999999</v>
      </c>
      <c r="T14" s="15">
        <v>0</v>
      </c>
      <c r="U14" s="15">
        <v>0</v>
      </c>
      <c r="V14" s="15">
        <v>6.4633772599999997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5.0398386999999998</v>
      </c>
      <c r="AW14" s="15">
        <v>67.052519320000002</v>
      </c>
      <c r="AX14" s="15">
        <v>0</v>
      </c>
      <c r="AY14" s="15">
        <v>0</v>
      </c>
      <c r="AZ14" s="15">
        <v>65.359444379999999</v>
      </c>
      <c r="BA14" s="15">
        <v>0</v>
      </c>
      <c r="BB14" s="15">
        <v>0</v>
      </c>
      <c r="BC14" s="15">
        <v>0</v>
      </c>
      <c r="BD14" s="15">
        <v>0</v>
      </c>
      <c r="BE14" s="15">
        <v>0</v>
      </c>
      <c r="BF14" s="15">
        <v>1.05798047</v>
      </c>
      <c r="BG14" s="15">
        <v>6.1744280500000004</v>
      </c>
      <c r="BH14" s="15">
        <v>0</v>
      </c>
      <c r="BI14" s="15">
        <v>0</v>
      </c>
      <c r="BJ14" s="15">
        <v>21.078015950000001</v>
      </c>
      <c r="BK14" s="16">
        <f>SUM(C14:BJ14)</f>
        <v>1321.7677504600001</v>
      </c>
    </row>
    <row r="15" spans="1:63" x14ac:dyDescent="0.3">
      <c r="A15" s="13"/>
      <c r="B15" s="17" t="s">
        <v>22</v>
      </c>
      <c r="C15" s="18">
        <f>SUM(C14)</f>
        <v>0</v>
      </c>
      <c r="D15" s="18">
        <f t="shared" ref="D15:BK15" si="1">SUM(D14)</f>
        <v>1.0095718300000001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3.2697668800000002</v>
      </c>
      <c r="I15" s="18">
        <f t="shared" si="1"/>
        <v>848.59712537999997</v>
      </c>
      <c r="J15" s="18">
        <f t="shared" si="1"/>
        <v>97.310263509999999</v>
      </c>
      <c r="K15" s="18">
        <f t="shared" si="1"/>
        <v>0</v>
      </c>
      <c r="L15" s="18">
        <f t="shared" si="1"/>
        <v>39.890880490000001</v>
      </c>
      <c r="M15" s="18">
        <f t="shared" si="1"/>
        <v>0</v>
      </c>
      <c r="N15" s="18">
        <f t="shared" si="1"/>
        <v>0</v>
      </c>
      <c r="O15" s="18">
        <f t="shared" si="1"/>
        <v>0</v>
      </c>
      <c r="P15" s="18">
        <f t="shared" si="1"/>
        <v>0</v>
      </c>
      <c r="Q15" s="18">
        <f t="shared" si="1"/>
        <v>0</v>
      </c>
      <c r="R15" s="18">
        <f t="shared" si="1"/>
        <v>1.0704163</v>
      </c>
      <c r="S15" s="18">
        <f t="shared" si="1"/>
        <v>158.39412193999999</v>
      </c>
      <c r="T15" s="18">
        <f t="shared" si="1"/>
        <v>0</v>
      </c>
      <c r="U15" s="18">
        <f t="shared" si="1"/>
        <v>0</v>
      </c>
      <c r="V15" s="18">
        <f t="shared" si="1"/>
        <v>6.4633772599999997</v>
      </c>
      <c r="W15" s="18">
        <f t="shared" si="1"/>
        <v>0</v>
      </c>
      <c r="X15" s="18">
        <f t="shared" si="1"/>
        <v>0</v>
      </c>
      <c r="Y15" s="18">
        <f t="shared" si="1"/>
        <v>0</v>
      </c>
      <c r="Z15" s="18">
        <f t="shared" si="1"/>
        <v>0</v>
      </c>
      <c r="AA15" s="18">
        <f t="shared" si="1"/>
        <v>0</v>
      </c>
      <c r="AB15" s="18">
        <f t="shared" si="1"/>
        <v>0</v>
      </c>
      <c r="AC15" s="18">
        <f t="shared" si="1"/>
        <v>0</v>
      </c>
      <c r="AD15" s="18">
        <f t="shared" si="1"/>
        <v>0</v>
      </c>
      <c r="AE15" s="18">
        <f t="shared" si="1"/>
        <v>0</v>
      </c>
      <c r="AF15" s="18">
        <f t="shared" si="1"/>
        <v>0</v>
      </c>
      <c r="AG15" s="18">
        <f t="shared" si="1"/>
        <v>0</v>
      </c>
      <c r="AH15" s="18">
        <f t="shared" si="1"/>
        <v>0</v>
      </c>
      <c r="AI15" s="18">
        <f t="shared" si="1"/>
        <v>0</v>
      </c>
      <c r="AJ15" s="18">
        <f t="shared" si="1"/>
        <v>0</v>
      </c>
      <c r="AK15" s="18">
        <f t="shared" si="1"/>
        <v>0</v>
      </c>
      <c r="AL15" s="18">
        <f t="shared" si="1"/>
        <v>0</v>
      </c>
      <c r="AM15" s="18">
        <f t="shared" si="1"/>
        <v>0</v>
      </c>
      <c r="AN15" s="18">
        <f t="shared" si="1"/>
        <v>0</v>
      </c>
      <c r="AO15" s="18">
        <f t="shared" si="1"/>
        <v>0</v>
      </c>
      <c r="AP15" s="18">
        <f t="shared" si="1"/>
        <v>0</v>
      </c>
      <c r="AQ15" s="18">
        <f t="shared" si="1"/>
        <v>0</v>
      </c>
      <c r="AR15" s="18">
        <f t="shared" si="1"/>
        <v>0</v>
      </c>
      <c r="AS15" s="18">
        <f t="shared" si="1"/>
        <v>0</v>
      </c>
      <c r="AT15" s="18">
        <f t="shared" si="1"/>
        <v>0</v>
      </c>
      <c r="AU15" s="18">
        <f t="shared" si="1"/>
        <v>0</v>
      </c>
      <c r="AV15" s="18">
        <f t="shared" si="1"/>
        <v>5.0398386999999998</v>
      </c>
      <c r="AW15" s="18">
        <f t="shared" si="1"/>
        <v>67.052519320000002</v>
      </c>
      <c r="AX15" s="18">
        <f t="shared" si="1"/>
        <v>0</v>
      </c>
      <c r="AY15" s="18">
        <f t="shared" si="1"/>
        <v>0</v>
      </c>
      <c r="AZ15" s="18">
        <f t="shared" si="1"/>
        <v>65.359444379999999</v>
      </c>
      <c r="BA15" s="18">
        <f t="shared" si="1"/>
        <v>0</v>
      </c>
      <c r="BB15" s="18">
        <f t="shared" si="1"/>
        <v>0</v>
      </c>
      <c r="BC15" s="18">
        <f t="shared" si="1"/>
        <v>0</v>
      </c>
      <c r="BD15" s="18">
        <f t="shared" si="1"/>
        <v>0</v>
      </c>
      <c r="BE15" s="18">
        <f t="shared" si="1"/>
        <v>0</v>
      </c>
      <c r="BF15" s="18">
        <f t="shared" si="1"/>
        <v>1.05798047</v>
      </c>
      <c r="BG15" s="18">
        <f t="shared" si="1"/>
        <v>6.1744280500000004</v>
      </c>
      <c r="BH15" s="18">
        <f t="shared" si="1"/>
        <v>0</v>
      </c>
      <c r="BI15" s="18">
        <f t="shared" si="1"/>
        <v>0</v>
      </c>
      <c r="BJ15" s="18">
        <f t="shared" si="1"/>
        <v>21.078015950000001</v>
      </c>
      <c r="BK15" s="19">
        <f t="shared" si="1"/>
        <v>1321.7677504600001</v>
      </c>
    </row>
    <row r="16" spans="1:63" x14ac:dyDescent="0.3">
      <c r="A16" s="9" t="s">
        <v>23</v>
      </c>
      <c r="B16" s="12" t="s">
        <v>24</v>
      </c>
      <c r="C16" s="1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6"/>
    </row>
    <row r="17" spans="1:63" x14ac:dyDescent="0.3">
      <c r="A17" s="21"/>
      <c r="B17" s="22" t="s">
        <v>25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  <c r="BH17" s="15">
        <v>0</v>
      </c>
      <c r="BI17" s="15">
        <v>0</v>
      </c>
      <c r="BJ17" s="15">
        <v>0</v>
      </c>
      <c r="BK17" s="16">
        <f>SUM(C17:BJ17)</f>
        <v>0</v>
      </c>
    </row>
    <row r="18" spans="1:63" x14ac:dyDescent="0.3">
      <c r="A18" s="13"/>
      <c r="B18" s="17" t="s">
        <v>26</v>
      </c>
      <c r="C18" s="18">
        <f t="shared" ref="C18:BK18" si="2">SUM(C17:C17)</f>
        <v>0</v>
      </c>
      <c r="D18" s="18">
        <f t="shared" si="2"/>
        <v>0</v>
      </c>
      <c r="E18" s="18">
        <f t="shared" si="2"/>
        <v>0</v>
      </c>
      <c r="F18" s="18">
        <f t="shared" si="2"/>
        <v>0</v>
      </c>
      <c r="G18" s="18">
        <f t="shared" si="2"/>
        <v>0</v>
      </c>
      <c r="H18" s="18">
        <f t="shared" si="2"/>
        <v>0</v>
      </c>
      <c r="I18" s="18">
        <f t="shared" si="2"/>
        <v>0</v>
      </c>
      <c r="J18" s="18">
        <f t="shared" si="2"/>
        <v>0</v>
      </c>
      <c r="K18" s="18">
        <f t="shared" si="2"/>
        <v>0</v>
      </c>
      <c r="L18" s="18">
        <f t="shared" si="2"/>
        <v>0</v>
      </c>
      <c r="M18" s="18">
        <f t="shared" si="2"/>
        <v>0</v>
      </c>
      <c r="N18" s="18">
        <f t="shared" si="2"/>
        <v>0</v>
      </c>
      <c r="O18" s="18">
        <f t="shared" si="2"/>
        <v>0</v>
      </c>
      <c r="P18" s="18">
        <f t="shared" si="2"/>
        <v>0</v>
      </c>
      <c r="Q18" s="18">
        <f t="shared" si="2"/>
        <v>0</v>
      </c>
      <c r="R18" s="18">
        <f t="shared" si="2"/>
        <v>0</v>
      </c>
      <c r="S18" s="18">
        <f t="shared" si="2"/>
        <v>0</v>
      </c>
      <c r="T18" s="18">
        <f t="shared" si="2"/>
        <v>0</v>
      </c>
      <c r="U18" s="18">
        <f t="shared" si="2"/>
        <v>0</v>
      </c>
      <c r="V18" s="18">
        <f t="shared" si="2"/>
        <v>0</v>
      </c>
      <c r="W18" s="18">
        <f t="shared" si="2"/>
        <v>0</v>
      </c>
      <c r="X18" s="18">
        <f t="shared" si="2"/>
        <v>0</v>
      </c>
      <c r="Y18" s="18">
        <f t="shared" si="2"/>
        <v>0</v>
      </c>
      <c r="Z18" s="18">
        <f t="shared" si="2"/>
        <v>0</v>
      </c>
      <c r="AA18" s="18">
        <f t="shared" si="2"/>
        <v>0</v>
      </c>
      <c r="AB18" s="18">
        <f t="shared" si="2"/>
        <v>0</v>
      </c>
      <c r="AC18" s="18">
        <f t="shared" si="2"/>
        <v>0</v>
      </c>
      <c r="AD18" s="18">
        <f t="shared" si="2"/>
        <v>0</v>
      </c>
      <c r="AE18" s="18">
        <f t="shared" si="2"/>
        <v>0</v>
      </c>
      <c r="AF18" s="18">
        <f t="shared" si="2"/>
        <v>0</v>
      </c>
      <c r="AG18" s="18">
        <f t="shared" si="2"/>
        <v>0</v>
      </c>
      <c r="AH18" s="18">
        <f t="shared" si="2"/>
        <v>0</v>
      </c>
      <c r="AI18" s="18">
        <f t="shared" si="2"/>
        <v>0</v>
      </c>
      <c r="AJ18" s="18">
        <f t="shared" si="2"/>
        <v>0</v>
      </c>
      <c r="AK18" s="18">
        <f t="shared" si="2"/>
        <v>0</v>
      </c>
      <c r="AL18" s="18">
        <f t="shared" si="2"/>
        <v>0</v>
      </c>
      <c r="AM18" s="18">
        <f t="shared" si="2"/>
        <v>0</v>
      </c>
      <c r="AN18" s="18">
        <f t="shared" si="2"/>
        <v>0</v>
      </c>
      <c r="AO18" s="18">
        <f t="shared" si="2"/>
        <v>0</v>
      </c>
      <c r="AP18" s="18">
        <f t="shared" si="2"/>
        <v>0</v>
      </c>
      <c r="AQ18" s="18">
        <f t="shared" si="2"/>
        <v>0</v>
      </c>
      <c r="AR18" s="18">
        <f t="shared" si="2"/>
        <v>0</v>
      </c>
      <c r="AS18" s="18">
        <f t="shared" si="2"/>
        <v>0</v>
      </c>
      <c r="AT18" s="18">
        <f t="shared" si="2"/>
        <v>0</v>
      </c>
      <c r="AU18" s="18">
        <f t="shared" si="2"/>
        <v>0</v>
      </c>
      <c r="AV18" s="18">
        <f t="shared" si="2"/>
        <v>0</v>
      </c>
      <c r="AW18" s="18">
        <f t="shared" si="2"/>
        <v>0</v>
      </c>
      <c r="AX18" s="18">
        <f t="shared" si="2"/>
        <v>0</v>
      </c>
      <c r="AY18" s="18">
        <f t="shared" si="2"/>
        <v>0</v>
      </c>
      <c r="AZ18" s="18">
        <f t="shared" si="2"/>
        <v>0</v>
      </c>
      <c r="BA18" s="18">
        <f t="shared" si="2"/>
        <v>0</v>
      </c>
      <c r="BB18" s="18">
        <f t="shared" si="2"/>
        <v>0</v>
      </c>
      <c r="BC18" s="18">
        <f t="shared" si="2"/>
        <v>0</v>
      </c>
      <c r="BD18" s="18">
        <f t="shared" si="2"/>
        <v>0</v>
      </c>
      <c r="BE18" s="18">
        <f t="shared" si="2"/>
        <v>0</v>
      </c>
      <c r="BF18" s="18">
        <f t="shared" si="2"/>
        <v>0</v>
      </c>
      <c r="BG18" s="18">
        <f t="shared" si="2"/>
        <v>0</v>
      </c>
      <c r="BH18" s="18">
        <f t="shared" si="2"/>
        <v>0</v>
      </c>
      <c r="BI18" s="18">
        <f t="shared" si="2"/>
        <v>0</v>
      </c>
      <c r="BJ18" s="18">
        <f t="shared" si="2"/>
        <v>0</v>
      </c>
      <c r="BK18" s="19">
        <f t="shared" si="2"/>
        <v>0</v>
      </c>
    </row>
    <row r="19" spans="1:63" x14ac:dyDescent="0.3">
      <c r="A19" s="9" t="s">
        <v>27</v>
      </c>
      <c r="B19" s="12" t="s">
        <v>28</v>
      </c>
      <c r="C19" s="18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19"/>
    </row>
    <row r="20" spans="1:63" x14ac:dyDescent="0.3">
      <c r="A20" s="9"/>
      <c r="B20" s="22" t="s">
        <v>25</v>
      </c>
      <c r="C20" s="15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6">
        <f>SUM(C20:BJ20)</f>
        <v>0</v>
      </c>
    </row>
    <row r="21" spans="1:63" x14ac:dyDescent="0.3">
      <c r="A21" s="9"/>
      <c r="B21" s="17" t="s">
        <v>29</v>
      </c>
      <c r="C21" s="18">
        <f>SUM(C20)</f>
        <v>0</v>
      </c>
      <c r="D21" s="23">
        <f t="shared" ref="D21:BJ21" si="3">SUM(D20)</f>
        <v>0</v>
      </c>
      <c r="E21" s="23">
        <f t="shared" si="3"/>
        <v>0</v>
      </c>
      <c r="F21" s="23">
        <f t="shared" si="3"/>
        <v>0</v>
      </c>
      <c r="G21" s="23">
        <f t="shared" si="3"/>
        <v>0</v>
      </c>
      <c r="H21" s="23">
        <f t="shared" si="3"/>
        <v>0</v>
      </c>
      <c r="I21" s="23">
        <f t="shared" si="3"/>
        <v>0</v>
      </c>
      <c r="J21" s="23">
        <f t="shared" si="3"/>
        <v>0</v>
      </c>
      <c r="K21" s="23">
        <f t="shared" si="3"/>
        <v>0</v>
      </c>
      <c r="L21" s="23">
        <f t="shared" si="3"/>
        <v>0</v>
      </c>
      <c r="M21" s="23">
        <f t="shared" si="3"/>
        <v>0</v>
      </c>
      <c r="N21" s="23">
        <f t="shared" si="3"/>
        <v>0</v>
      </c>
      <c r="O21" s="23">
        <f t="shared" si="3"/>
        <v>0</v>
      </c>
      <c r="P21" s="23">
        <f t="shared" si="3"/>
        <v>0</v>
      </c>
      <c r="Q21" s="23">
        <f t="shared" si="3"/>
        <v>0</v>
      </c>
      <c r="R21" s="23">
        <f t="shared" si="3"/>
        <v>0</v>
      </c>
      <c r="S21" s="23">
        <f t="shared" si="3"/>
        <v>0</v>
      </c>
      <c r="T21" s="23">
        <f t="shared" si="3"/>
        <v>0</v>
      </c>
      <c r="U21" s="23">
        <f t="shared" si="3"/>
        <v>0</v>
      </c>
      <c r="V21" s="23">
        <f t="shared" si="3"/>
        <v>0</v>
      </c>
      <c r="W21" s="23">
        <f t="shared" si="3"/>
        <v>0</v>
      </c>
      <c r="X21" s="23">
        <f t="shared" si="3"/>
        <v>0</v>
      </c>
      <c r="Y21" s="23">
        <f t="shared" si="3"/>
        <v>0</v>
      </c>
      <c r="Z21" s="23">
        <f t="shared" si="3"/>
        <v>0</v>
      </c>
      <c r="AA21" s="23">
        <f t="shared" si="3"/>
        <v>0</v>
      </c>
      <c r="AB21" s="23">
        <f t="shared" si="3"/>
        <v>0</v>
      </c>
      <c r="AC21" s="23">
        <f t="shared" si="3"/>
        <v>0</v>
      </c>
      <c r="AD21" s="23">
        <f t="shared" si="3"/>
        <v>0</v>
      </c>
      <c r="AE21" s="23">
        <f t="shared" si="3"/>
        <v>0</v>
      </c>
      <c r="AF21" s="23">
        <f t="shared" si="3"/>
        <v>0</v>
      </c>
      <c r="AG21" s="23">
        <f t="shared" si="3"/>
        <v>0</v>
      </c>
      <c r="AH21" s="23">
        <f t="shared" si="3"/>
        <v>0</v>
      </c>
      <c r="AI21" s="23">
        <f t="shared" si="3"/>
        <v>0</v>
      </c>
      <c r="AJ21" s="23">
        <f t="shared" si="3"/>
        <v>0</v>
      </c>
      <c r="AK21" s="23">
        <f t="shared" si="3"/>
        <v>0</v>
      </c>
      <c r="AL21" s="23">
        <f t="shared" si="3"/>
        <v>0</v>
      </c>
      <c r="AM21" s="23">
        <f t="shared" si="3"/>
        <v>0</v>
      </c>
      <c r="AN21" s="23">
        <f t="shared" si="3"/>
        <v>0</v>
      </c>
      <c r="AO21" s="23">
        <f t="shared" si="3"/>
        <v>0</v>
      </c>
      <c r="AP21" s="23">
        <f t="shared" si="3"/>
        <v>0</v>
      </c>
      <c r="AQ21" s="23">
        <f t="shared" si="3"/>
        <v>0</v>
      </c>
      <c r="AR21" s="23">
        <f t="shared" si="3"/>
        <v>0</v>
      </c>
      <c r="AS21" s="23">
        <f t="shared" si="3"/>
        <v>0</v>
      </c>
      <c r="AT21" s="23">
        <f t="shared" si="3"/>
        <v>0</v>
      </c>
      <c r="AU21" s="23">
        <f t="shared" si="3"/>
        <v>0</v>
      </c>
      <c r="AV21" s="23">
        <f t="shared" si="3"/>
        <v>0</v>
      </c>
      <c r="AW21" s="23">
        <f t="shared" si="3"/>
        <v>0</v>
      </c>
      <c r="AX21" s="23">
        <f t="shared" si="3"/>
        <v>0</v>
      </c>
      <c r="AY21" s="23">
        <f t="shared" si="3"/>
        <v>0</v>
      </c>
      <c r="AZ21" s="23">
        <f t="shared" si="3"/>
        <v>0</v>
      </c>
      <c r="BA21" s="23">
        <f t="shared" si="3"/>
        <v>0</v>
      </c>
      <c r="BB21" s="23">
        <f t="shared" si="3"/>
        <v>0</v>
      </c>
      <c r="BC21" s="23">
        <f t="shared" si="3"/>
        <v>0</v>
      </c>
      <c r="BD21" s="23">
        <f t="shared" si="3"/>
        <v>0</v>
      </c>
      <c r="BE21" s="23">
        <f t="shared" si="3"/>
        <v>0</v>
      </c>
      <c r="BF21" s="23">
        <f t="shared" si="3"/>
        <v>0</v>
      </c>
      <c r="BG21" s="23">
        <f t="shared" si="3"/>
        <v>0</v>
      </c>
      <c r="BH21" s="23">
        <f t="shared" si="3"/>
        <v>0</v>
      </c>
      <c r="BI21" s="23">
        <f t="shared" si="3"/>
        <v>0</v>
      </c>
      <c r="BJ21" s="23">
        <f t="shared" si="3"/>
        <v>0</v>
      </c>
      <c r="BK21" s="19">
        <f>SUM(BK20)</f>
        <v>0</v>
      </c>
    </row>
    <row r="22" spans="1:63" x14ac:dyDescent="0.3">
      <c r="A22" s="9" t="s">
        <v>30</v>
      </c>
      <c r="B22" s="12" t="s">
        <v>31</v>
      </c>
      <c r="C22" s="18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19"/>
    </row>
    <row r="23" spans="1:63" x14ac:dyDescent="0.3">
      <c r="A23" s="9"/>
      <c r="B23" s="22" t="s">
        <v>25</v>
      </c>
      <c r="C23" s="15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6">
        <f>SUM(C23:BJ23)</f>
        <v>0</v>
      </c>
    </row>
    <row r="24" spans="1:63" x14ac:dyDescent="0.3">
      <c r="A24" s="9"/>
      <c r="B24" s="17" t="s">
        <v>32</v>
      </c>
      <c r="C24" s="18">
        <f>SUM(C23)</f>
        <v>0</v>
      </c>
      <c r="D24" s="23">
        <f t="shared" ref="D24:BK24" si="4">SUM(D23)</f>
        <v>0</v>
      </c>
      <c r="E24" s="23">
        <f t="shared" si="4"/>
        <v>0</v>
      </c>
      <c r="F24" s="23">
        <f t="shared" si="4"/>
        <v>0</v>
      </c>
      <c r="G24" s="23">
        <f t="shared" si="4"/>
        <v>0</v>
      </c>
      <c r="H24" s="23">
        <f t="shared" si="4"/>
        <v>0</v>
      </c>
      <c r="I24" s="23">
        <f t="shared" si="4"/>
        <v>0</v>
      </c>
      <c r="J24" s="23">
        <f t="shared" si="4"/>
        <v>0</v>
      </c>
      <c r="K24" s="23">
        <f t="shared" si="4"/>
        <v>0</v>
      </c>
      <c r="L24" s="23">
        <f t="shared" si="4"/>
        <v>0</v>
      </c>
      <c r="M24" s="23">
        <f t="shared" si="4"/>
        <v>0</v>
      </c>
      <c r="N24" s="23">
        <f t="shared" si="4"/>
        <v>0</v>
      </c>
      <c r="O24" s="23">
        <f t="shared" si="4"/>
        <v>0</v>
      </c>
      <c r="P24" s="23">
        <f t="shared" si="4"/>
        <v>0</v>
      </c>
      <c r="Q24" s="23">
        <f t="shared" si="4"/>
        <v>0</v>
      </c>
      <c r="R24" s="23">
        <f t="shared" si="4"/>
        <v>0</v>
      </c>
      <c r="S24" s="23">
        <f t="shared" si="4"/>
        <v>0</v>
      </c>
      <c r="T24" s="23">
        <f t="shared" si="4"/>
        <v>0</v>
      </c>
      <c r="U24" s="23">
        <f t="shared" si="4"/>
        <v>0</v>
      </c>
      <c r="V24" s="23">
        <f t="shared" si="4"/>
        <v>0</v>
      </c>
      <c r="W24" s="23">
        <f t="shared" si="4"/>
        <v>0</v>
      </c>
      <c r="X24" s="23">
        <f t="shared" si="4"/>
        <v>0</v>
      </c>
      <c r="Y24" s="23">
        <f t="shared" si="4"/>
        <v>0</v>
      </c>
      <c r="Z24" s="23">
        <f t="shared" si="4"/>
        <v>0</v>
      </c>
      <c r="AA24" s="23">
        <f t="shared" si="4"/>
        <v>0</v>
      </c>
      <c r="AB24" s="23">
        <f t="shared" si="4"/>
        <v>0</v>
      </c>
      <c r="AC24" s="23">
        <f t="shared" si="4"/>
        <v>0</v>
      </c>
      <c r="AD24" s="23">
        <f t="shared" si="4"/>
        <v>0</v>
      </c>
      <c r="AE24" s="23">
        <f t="shared" si="4"/>
        <v>0</v>
      </c>
      <c r="AF24" s="23">
        <f t="shared" si="4"/>
        <v>0</v>
      </c>
      <c r="AG24" s="23">
        <f t="shared" si="4"/>
        <v>0</v>
      </c>
      <c r="AH24" s="23">
        <f t="shared" si="4"/>
        <v>0</v>
      </c>
      <c r="AI24" s="23">
        <f t="shared" si="4"/>
        <v>0</v>
      </c>
      <c r="AJ24" s="23">
        <f t="shared" si="4"/>
        <v>0</v>
      </c>
      <c r="AK24" s="23">
        <f t="shared" si="4"/>
        <v>0</v>
      </c>
      <c r="AL24" s="23">
        <f t="shared" si="4"/>
        <v>0</v>
      </c>
      <c r="AM24" s="23">
        <f t="shared" si="4"/>
        <v>0</v>
      </c>
      <c r="AN24" s="23">
        <f t="shared" si="4"/>
        <v>0</v>
      </c>
      <c r="AO24" s="23">
        <f t="shared" si="4"/>
        <v>0</v>
      </c>
      <c r="AP24" s="23">
        <f t="shared" si="4"/>
        <v>0</v>
      </c>
      <c r="AQ24" s="23">
        <f t="shared" si="4"/>
        <v>0</v>
      </c>
      <c r="AR24" s="23">
        <f t="shared" si="4"/>
        <v>0</v>
      </c>
      <c r="AS24" s="23">
        <f t="shared" si="4"/>
        <v>0</v>
      </c>
      <c r="AT24" s="23">
        <f t="shared" si="4"/>
        <v>0</v>
      </c>
      <c r="AU24" s="23">
        <f t="shared" si="4"/>
        <v>0</v>
      </c>
      <c r="AV24" s="23">
        <f t="shared" si="4"/>
        <v>0</v>
      </c>
      <c r="AW24" s="23">
        <f t="shared" si="4"/>
        <v>0</v>
      </c>
      <c r="AX24" s="23">
        <f t="shared" si="4"/>
        <v>0</v>
      </c>
      <c r="AY24" s="23">
        <f t="shared" si="4"/>
        <v>0</v>
      </c>
      <c r="AZ24" s="23">
        <f t="shared" si="4"/>
        <v>0</v>
      </c>
      <c r="BA24" s="23">
        <f t="shared" si="4"/>
        <v>0</v>
      </c>
      <c r="BB24" s="23">
        <f t="shared" si="4"/>
        <v>0</v>
      </c>
      <c r="BC24" s="23">
        <f t="shared" si="4"/>
        <v>0</v>
      </c>
      <c r="BD24" s="23">
        <f t="shared" si="4"/>
        <v>0</v>
      </c>
      <c r="BE24" s="23">
        <f t="shared" si="4"/>
        <v>0</v>
      </c>
      <c r="BF24" s="23">
        <f t="shared" si="4"/>
        <v>0</v>
      </c>
      <c r="BG24" s="23">
        <f t="shared" si="4"/>
        <v>0</v>
      </c>
      <c r="BH24" s="23">
        <f t="shared" si="4"/>
        <v>0</v>
      </c>
      <c r="BI24" s="23">
        <f t="shared" si="4"/>
        <v>0</v>
      </c>
      <c r="BJ24" s="23">
        <f t="shared" si="4"/>
        <v>0</v>
      </c>
      <c r="BK24" s="19">
        <f t="shared" si="4"/>
        <v>0</v>
      </c>
    </row>
    <row r="25" spans="1:63" x14ac:dyDescent="0.3">
      <c r="A25" s="9" t="s">
        <v>33</v>
      </c>
      <c r="B25" s="12" t="s">
        <v>34</v>
      </c>
      <c r="C25" s="15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6"/>
    </row>
    <row r="26" spans="1:63" x14ac:dyDescent="0.3">
      <c r="A26" s="21"/>
      <c r="B26" s="22" t="s">
        <v>35</v>
      </c>
      <c r="C26" s="15">
        <v>0</v>
      </c>
      <c r="D26" s="15">
        <v>1.06277826</v>
      </c>
      <c r="E26" s="15">
        <v>0</v>
      </c>
      <c r="F26" s="15">
        <v>0</v>
      </c>
      <c r="G26" s="15">
        <v>0</v>
      </c>
      <c r="H26" s="15">
        <v>1.1557502799999999</v>
      </c>
      <c r="I26" s="15">
        <v>34.039934930000001</v>
      </c>
      <c r="J26" s="15">
        <v>0</v>
      </c>
      <c r="K26" s="15">
        <v>0</v>
      </c>
      <c r="L26" s="15">
        <v>4.5931165099999998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0.35448751000000001</v>
      </c>
      <c r="S26" s="15">
        <v>1.5658310000000002E-2</v>
      </c>
      <c r="T26" s="15">
        <v>0</v>
      </c>
      <c r="U26" s="15">
        <v>0</v>
      </c>
      <c r="V26" s="15">
        <v>0.37487009999999998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5.2352788400000003</v>
      </c>
      <c r="AW26" s="15">
        <v>18.229839259999999</v>
      </c>
      <c r="AX26" s="15">
        <v>0</v>
      </c>
      <c r="AY26" s="15">
        <v>0</v>
      </c>
      <c r="AZ26" s="15">
        <v>32.725308400000003</v>
      </c>
      <c r="BA26" s="15">
        <v>0</v>
      </c>
      <c r="BB26" s="15">
        <v>0</v>
      </c>
      <c r="BC26" s="15">
        <v>0</v>
      </c>
      <c r="BD26" s="15">
        <v>0</v>
      </c>
      <c r="BE26" s="15">
        <v>0</v>
      </c>
      <c r="BF26" s="15">
        <v>1.0514950999999999</v>
      </c>
      <c r="BG26" s="15">
        <v>0</v>
      </c>
      <c r="BH26" s="15">
        <v>0</v>
      </c>
      <c r="BI26" s="15">
        <v>0</v>
      </c>
      <c r="BJ26" s="15">
        <v>1.0109001500000001</v>
      </c>
      <c r="BK26" s="16">
        <f t="shared" ref="BK26:BK34" si="5">SUM(C26:BJ26)</f>
        <v>99.849417649999992</v>
      </c>
    </row>
    <row r="27" spans="1:63" x14ac:dyDescent="0.3">
      <c r="A27" s="24"/>
      <c r="B27" s="20" t="s">
        <v>36</v>
      </c>
      <c r="C27" s="15">
        <v>0</v>
      </c>
      <c r="D27" s="15">
        <v>3.9210725399999999</v>
      </c>
      <c r="E27" s="15">
        <v>0</v>
      </c>
      <c r="F27" s="15">
        <v>0</v>
      </c>
      <c r="G27" s="15">
        <v>0</v>
      </c>
      <c r="H27" s="15">
        <v>3.6515148900000001</v>
      </c>
      <c r="I27" s="15">
        <v>4673.22922672</v>
      </c>
      <c r="J27" s="15">
        <v>450.30893809000003</v>
      </c>
      <c r="K27" s="15">
        <v>0</v>
      </c>
      <c r="L27" s="15">
        <v>40.066870100000003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1.5882461999999999</v>
      </c>
      <c r="S27" s="15">
        <v>294.00213362</v>
      </c>
      <c r="T27" s="15">
        <v>0</v>
      </c>
      <c r="U27" s="15">
        <v>0</v>
      </c>
      <c r="V27" s="15">
        <v>0.43315202000000003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4.4693294300000002</v>
      </c>
      <c r="AW27" s="15">
        <v>112.05513834</v>
      </c>
      <c r="AX27" s="15">
        <v>0</v>
      </c>
      <c r="AY27" s="15">
        <v>0</v>
      </c>
      <c r="AZ27" s="15">
        <v>74.084285530000002</v>
      </c>
      <c r="BA27" s="15">
        <v>0</v>
      </c>
      <c r="BB27" s="15">
        <v>0</v>
      </c>
      <c r="BC27" s="15">
        <v>0</v>
      </c>
      <c r="BD27" s="15">
        <v>0</v>
      </c>
      <c r="BE27" s="15">
        <v>0</v>
      </c>
      <c r="BF27" s="15">
        <v>3.3109955900000001</v>
      </c>
      <c r="BG27" s="15">
        <v>6.0192341200000001</v>
      </c>
      <c r="BH27" s="15">
        <v>0</v>
      </c>
      <c r="BI27" s="15">
        <v>0</v>
      </c>
      <c r="BJ27" s="15">
        <v>3.7965173600000002</v>
      </c>
      <c r="BK27" s="16">
        <f t="shared" si="5"/>
        <v>5670.9366545499988</v>
      </c>
    </row>
    <row r="28" spans="1:63" x14ac:dyDescent="0.3">
      <c r="A28" s="24"/>
      <c r="B28" s="20" t="s">
        <v>37</v>
      </c>
      <c r="C28" s="15">
        <v>0</v>
      </c>
      <c r="D28" s="15">
        <v>0.81759568999999999</v>
      </c>
      <c r="E28" s="15">
        <v>0</v>
      </c>
      <c r="F28" s="15">
        <v>0</v>
      </c>
      <c r="G28" s="15">
        <v>0</v>
      </c>
      <c r="H28" s="15">
        <v>1.8154142200000001</v>
      </c>
      <c r="I28" s="15">
        <v>0.68798185000000001</v>
      </c>
      <c r="J28" s="15">
        <v>0</v>
      </c>
      <c r="K28" s="15">
        <v>0</v>
      </c>
      <c r="L28" s="15">
        <v>15.7822824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0.94993685999999999</v>
      </c>
      <c r="S28" s="15">
        <v>4.4904529999999998E-2</v>
      </c>
      <c r="T28" s="15">
        <v>0</v>
      </c>
      <c r="U28" s="15">
        <v>0</v>
      </c>
      <c r="V28" s="15">
        <v>0.38615298999999997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2.2540877400000001</v>
      </c>
      <c r="AW28" s="15">
        <v>97.942946090000007</v>
      </c>
      <c r="AX28" s="15">
        <v>0</v>
      </c>
      <c r="AY28" s="15">
        <v>0</v>
      </c>
      <c r="AZ28" s="15">
        <v>16.97995805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  <c r="BF28" s="15">
        <v>0.40158453</v>
      </c>
      <c r="BG28" s="15">
        <v>7.0414519999999994E-2</v>
      </c>
      <c r="BH28" s="15">
        <v>0</v>
      </c>
      <c r="BI28" s="15">
        <v>0</v>
      </c>
      <c r="BJ28" s="15">
        <v>3.4414968699999999</v>
      </c>
      <c r="BK28" s="16">
        <f t="shared" si="5"/>
        <v>141.57475634000002</v>
      </c>
    </row>
    <row r="29" spans="1:63" x14ac:dyDescent="0.3">
      <c r="A29" s="21"/>
      <c r="B29" s="20" t="s">
        <v>38</v>
      </c>
      <c r="C29" s="15">
        <v>0</v>
      </c>
      <c r="D29" s="15">
        <v>1.26650939</v>
      </c>
      <c r="E29" s="15">
        <v>0</v>
      </c>
      <c r="F29" s="15">
        <v>0</v>
      </c>
      <c r="G29" s="15">
        <v>0</v>
      </c>
      <c r="H29" s="15">
        <v>3.5152990100000001</v>
      </c>
      <c r="I29" s="15">
        <v>1070.6542085599999</v>
      </c>
      <c r="J29" s="15">
        <v>294.45622953999998</v>
      </c>
      <c r="K29" s="15">
        <v>0</v>
      </c>
      <c r="L29" s="15">
        <v>22.484610750000002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1.7041631500000001</v>
      </c>
      <c r="S29" s="15">
        <v>54.770585660000002</v>
      </c>
      <c r="T29" s="15">
        <v>0</v>
      </c>
      <c r="U29" s="15">
        <v>0</v>
      </c>
      <c r="V29" s="15">
        <v>2.0996344499999999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17.030331480000001</v>
      </c>
      <c r="AW29" s="15">
        <v>97.737146569999993</v>
      </c>
      <c r="AX29" s="15">
        <v>0</v>
      </c>
      <c r="AY29" s="15">
        <v>0</v>
      </c>
      <c r="AZ29" s="15">
        <v>74.566360840000002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6.6339698599999997</v>
      </c>
      <c r="BG29" s="15">
        <v>4.4562132099999996</v>
      </c>
      <c r="BH29" s="15">
        <v>0</v>
      </c>
      <c r="BI29" s="15">
        <v>0</v>
      </c>
      <c r="BJ29" s="15">
        <v>8.9261008700000009</v>
      </c>
      <c r="BK29" s="16">
        <f t="shared" si="5"/>
        <v>1660.3013633400003</v>
      </c>
    </row>
    <row r="30" spans="1:63" x14ac:dyDescent="0.3">
      <c r="A30" s="21"/>
      <c r="B30" s="20" t="s">
        <v>39</v>
      </c>
      <c r="C30" s="15">
        <v>0</v>
      </c>
      <c r="D30" s="15">
        <v>0.81687600999999999</v>
      </c>
      <c r="E30" s="15">
        <v>0</v>
      </c>
      <c r="F30" s="15">
        <v>0</v>
      </c>
      <c r="G30" s="15">
        <v>0</v>
      </c>
      <c r="H30" s="15">
        <v>1.04268139</v>
      </c>
      <c r="I30" s="15">
        <v>126.28594396</v>
      </c>
      <c r="J30" s="15">
        <v>0</v>
      </c>
      <c r="K30" s="15">
        <v>0</v>
      </c>
      <c r="L30" s="15">
        <v>4.7816033899999999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0.33924166</v>
      </c>
      <c r="S30" s="15">
        <v>3.6747889999999998E-2</v>
      </c>
      <c r="T30" s="15">
        <v>0</v>
      </c>
      <c r="U30" s="15">
        <v>0</v>
      </c>
      <c r="V30" s="15">
        <v>0.21062703999999999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3.5383191900000002</v>
      </c>
      <c r="AW30" s="15">
        <v>18.729875530000001</v>
      </c>
      <c r="AX30" s="15">
        <v>1.00410453</v>
      </c>
      <c r="AY30" s="15">
        <v>0</v>
      </c>
      <c r="AZ30" s="15">
        <v>13.29146862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0.74788385000000002</v>
      </c>
      <c r="BG30" s="15">
        <v>0.25046789000000003</v>
      </c>
      <c r="BH30" s="15">
        <v>0</v>
      </c>
      <c r="BI30" s="15">
        <v>0</v>
      </c>
      <c r="BJ30" s="15">
        <v>1.6879973699999999</v>
      </c>
      <c r="BK30" s="16">
        <f t="shared" si="5"/>
        <v>172.76383831999996</v>
      </c>
    </row>
    <row r="31" spans="1:63" x14ac:dyDescent="0.3">
      <c r="A31" s="21"/>
      <c r="B31" s="20" t="s">
        <v>40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0.2296928</v>
      </c>
      <c r="I31" s="15">
        <v>58.447350270000001</v>
      </c>
      <c r="J31" s="15">
        <v>0</v>
      </c>
      <c r="K31" s="15">
        <v>0</v>
      </c>
      <c r="L31" s="15">
        <v>3.6052758699999998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3.563272E-2</v>
      </c>
      <c r="S31" s="15">
        <v>0</v>
      </c>
      <c r="T31" s="15">
        <v>0</v>
      </c>
      <c r="U31" s="15">
        <v>0</v>
      </c>
      <c r="V31" s="15">
        <v>8.5949100000000007E-3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0.21498697999999999</v>
      </c>
      <c r="AW31" s="15">
        <v>1.6528203299999999</v>
      </c>
      <c r="AX31" s="15">
        <v>0</v>
      </c>
      <c r="AY31" s="15">
        <v>0</v>
      </c>
      <c r="AZ31" s="15">
        <v>4.99343483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2.6423479999999999E-2</v>
      </c>
      <c r="BG31" s="15">
        <v>0</v>
      </c>
      <c r="BH31" s="15">
        <v>0</v>
      </c>
      <c r="BI31" s="15">
        <v>0</v>
      </c>
      <c r="BJ31" s="15">
        <v>5.8971099999999999E-2</v>
      </c>
      <c r="BK31" s="16">
        <f t="shared" si="5"/>
        <v>69.273183290000006</v>
      </c>
    </row>
    <row r="32" spans="1:63" x14ac:dyDescent="0.3">
      <c r="A32" s="21"/>
      <c r="B32" s="20" t="s">
        <v>41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0.76921050000000002</v>
      </c>
      <c r="I32" s="15">
        <v>28.50733966</v>
      </c>
      <c r="J32" s="15">
        <v>0</v>
      </c>
      <c r="K32" s="15">
        <v>0</v>
      </c>
      <c r="L32" s="15">
        <v>14.34179108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0.22037698</v>
      </c>
      <c r="S32" s="15">
        <v>0</v>
      </c>
      <c r="T32" s="15">
        <v>0</v>
      </c>
      <c r="U32" s="15">
        <v>0</v>
      </c>
      <c r="V32" s="15">
        <v>0.37556822000000001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0.35972059000000001</v>
      </c>
      <c r="AW32" s="15">
        <v>1.61828919</v>
      </c>
      <c r="AX32" s="15">
        <v>0</v>
      </c>
      <c r="AY32" s="15">
        <v>0</v>
      </c>
      <c r="AZ32" s="15">
        <v>2.6429016600000002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0.12790731</v>
      </c>
      <c r="BG32" s="15">
        <v>0</v>
      </c>
      <c r="BH32" s="15">
        <v>0</v>
      </c>
      <c r="BI32" s="15">
        <v>0</v>
      </c>
      <c r="BJ32" s="15">
        <v>4.1459120000000002E-2</v>
      </c>
      <c r="BK32" s="16">
        <f t="shared" si="5"/>
        <v>49.004564309999992</v>
      </c>
    </row>
    <row r="33" spans="1:63" x14ac:dyDescent="0.3">
      <c r="A33" s="21"/>
      <c r="B33" s="20" t="s">
        <v>42</v>
      </c>
      <c r="C33" s="15">
        <v>0</v>
      </c>
      <c r="D33" s="15">
        <v>1.07681597</v>
      </c>
      <c r="E33" s="15">
        <v>0</v>
      </c>
      <c r="F33" s="15">
        <v>0</v>
      </c>
      <c r="G33" s="15">
        <v>0</v>
      </c>
      <c r="H33" s="15">
        <v>1.7235371500000001</v>
      </c>
      <c r="I33" s="15">
        <v>357.56966255999998</v>
      </c>
      <c r="J33" s="15">
        <v>0</v>
      </c>
      <c r="K33" s="15">
        <v>0</v>
      </c>
      <c r="L33" s="15">
        <v>25.125879869999999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0.42644886999999998</v>
      </c>
      <c r="S33" s="15">
        <v>3.0156024600000002</v>
      </c>
      <c r="T33" s="15">
        <v>1.4723865599999999</v>
      </c>
      <c r="U33" s="15">
        <v>0</v>
      </c>
      <c r="V33" s="15">
        <v>0.22129677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7.8900012200000003</v>
      </c>
      <c r="AW33" s="15">
        <v>25.672669020000001</v>
      </c>
      <c r="AX33" s="15">
        <v>1.8251546000000001</v>
      </c>
      <c r="AY33" s="15">
        <v>0</v>
      </c>
      <c r="AZ33" s="15">
        <v>34.325490459999997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3.7061202600000001</v>
      </c>
      <c r="BG33" s="15">
        <v>1.99981392</v>
      </c>
      <c r="BH33" s="15">
        <v>1.0126510399999999</v>
      </c>
      <c r="BI33" s="15">
        <v>0</v>
      </c>
      <c r="BJ33" s="15">
        <v>6.92006196</v>
      </c>
      <c r="BK33" s="16">
        <f t="shared" si="5"/>
        <v>473.98359268999997</v>
      </c>
    </row>
    <row r="34" spans="1:63" x14ac:dyDescent="0.3">
      <c r="A34" s="21"/>
      <c r="B34" s="20" t="s">
        <v>43</v>
      </c>
      <c r="C34" s="15">
        <v>0</v>
      </c>
      <c r="D34" s="15">
        <v>0.74222171000000003</v>
      </c>
      <c r="E34" s="15">
        <v>0</v>
      </c>
      <c r="F34" s="15">
        <v>0</v>
      </c>
      <c r="G34" s="15">
        <v>0</v>
      </c>
      <c r="H34" s="15">
        <v>2.4291797800000001</v>
      </c>
      <c r="I34" s="15">
        <v>801.11473202000002</v>
      </c>
      <c r="J34" s="15">
        <v>199.70833687000001</v>
      </c>
      <c r="K34" s="15">
        <v>0</v>
      </c>
      <c r="L34" s="15">
        <v>19.54105886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1.0343928200000001</v>
      </c>
      <c r="S34" s="15">
        <v>24.236002729999999</v>
      </c>
      <c r="T34" s="15">
        <v>2.52083586</v>
      </c>
      <c r="U34" s="15">
        <v>0</v>
      </c>
      <c r="V34" s="15">
        <v>2.2588774200000001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2.2023E-4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25.777600379999999</v>
      </c>
      <c r="AW34" s="15">
        <v>114.82970419</v>
      </c>
      <c r="AX34" s="15">
        <v>0</v>
      </c>
      <c r="AY34" s="15">
        <v>0</v>
      </c>
      <c r="AZ34" s="15">
        <v>122.78475038000001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13.08111122</v>
      </c>
      <c r="BG34" s="15">
        <v>6.1970846100000001</v>
      </c>
      <c r="BH34" s="15">
        <v>6.2735267600000002</v>
      </c>
      <c r="BI34" s="15">
        <v>0</v>
      </c>
      <c r="BJ34" s="15">
        <v>33.532823989999997</v>
      </c>
      <c r="BK34" s="16">
        <f t="shared" si="5"/>
        <v>1376.0624598300005</v>
      </c>
    </row>
    <row r="35" spans="1:63" x14ac:dyDescent="0.3">
      <c r="A35" s="13"/>
      <c r="B35" s="17" t="s">
        <v>44</v>
      </c>
      <c r="C35" s="18">
        <f t="shared" ref="C35:BK35" si="6">SUM(C26:C34)</f>
        <v>0</v>
      </c>
      <c r="D35" s="18">
        <f t="shared" si="6"/>
        <v>9.7038695700000002</v>
      </c>
      <c r="E35" s="18">
        <f t="shared" si="6"/>
        <v>0</v>
      </c>
      <c r="F35" s="18">
        <f t="shared" si="6"/>
        <v>0</v>
      </c>
      <c r="G35" s="18">
        <f t="shared" si="6"/>
        <v>0</v>
      </c>
      <c r="H35" s="18">
        <f t="shared" si="6"/>
        <v>16.332280019999999</v>
      </c>
      <c r="I35" s="18">
        <f t="shared" si="6"/>
        <v>7150.5363805299994</v>
      </c>
      <c r="J35" s="18">
        <f t="shared" si="6"/>
        <v>944.47350449999999</v>
      </c>
      <c r="K35" s="18">
        <f t="shared" si="6"/>
        <v>0</v>
      </c>
      <c r="L35" s="18">
        <f t="shared" si="6"/>
        <v>150.32248883</v>
      </c>
      <c r="M35" s="18">
        <f t="shared" si="6"/>
        <v>0</v>
      </c>
      <c r="N35" s="18">
        <f t="shared" si="6"/>
        <v>0</v>
      </c>
      <c r="O35" s="18">
        <f t="shared" si="6"/>
        <v>0</v>
      </c>
      <c r="P35" s="18">
        <f t="shared" si="6"/>
        <v>0</v>
      </c>
      <c r="Q35" s="18">
        <f t="shared" si="6"/>
        <v>0</v>
      </c>
      <c r="R35" s="18">
        <f t="shared" si="6"/>
        <v>6.6529267699999997</v>
      </c>
      <c r="S35" s="18">
        <f t="shared" si="6"/>
        <v>376.12163520000001</v>
      </c>
      <c r="T35" s="18">
        <f t="shared" si="6"/>
        <v>3.9932224199999999</v>
      </c>
      <c r="U35" s="18">
        <f t="shared" si="6"/>
        <v>0</v>
      </c>
      <c r="V35" s="18">
        <f t="shared" si="6"/>
        <v>6.3687739199999998</v>
      </c>
      <c r="W35" s="18">
        <f t="shared" si="6"/>
        <v>0</v>
      </c>
      <c r="X35" s="18">
        <f t="shared" si="6"/>
        <v>0</v>
      </c>
      <c r="Y35" s="18">
        <f t="shared" si="6"/>
        <v>0</v>
      </c>
      <c r="Z35" s="18">
        <f t="shared" si="6"/>
        <v>0</v>
      </c>
      <c r="AA35" s="18">
        <f t="shared" si="6"/>
        <v>0</v>
      </c>
      <c r="AB35" s="18">
        <f t="shared" si="6"/>
        <v>0</v>
      </c>
      <c r="AC35" s="18">
        <f t="shared" si="6"/>
        <v>0</v>
      </c>
      <c r="AD35" s="18">
        <f t="shared" si="6"/>
        <v>0</v>
      </c>
      <c r="AE35" s="18">
        <f t="shared" si="6"/>
        <v>0</v>
      </c>
      <c r="AF35" s="18">
        <f t="shared" si="6"/>
        <v>2.2023E-4</v>
      </c>
      <c r="AG35" s="18">
        <f t="shared" si="6"/>
        <v>0</v>
      </c>
      <c r="AH35" s="18">
        <f t="shared" si="6"/>
        <v>0</v>
      </c>
      <c r="AI35" s="18">
        <f t="shared" si="6"/>
        <v>0</v>
      </c>
      <c r="AJ35" s="18">
        <f t="shared" si="6"/>
        <v>0</v>
      </c>
      <c r="AK35" s="18">
        <f t="shared" si="6"/>
        <v>0</v>
      </c>
      <c r="AL35" s="18">
        <f t="shared" si="6"/>
        <v>0</v>
      </c>
      <c r="AM35" s="18">
        <f t="shared" si="6"/>
        <v>0</v>
      </c>
      <c r="AN35" s="18">
        <f t="shared" si="6"/>
        <v>0</v>
      </c>
      <c r="AO35" s="18">
        <f t="shared" si="6"/>
        <v>0</v>
      </c>
      <c r="AP35" s="18">
        <f t="shared" si="6"/>
        <v>0</v>
      </c>
      <c r="AQ35" s="18">
        <f t="shared" si="6"/>
        <v>0</v>
      </c>
      <c r="AR35" s="18">
        <f t="shared" si="6"/>
        <v>0</v>
      </c>
      <c r="AS35" s="18">
        <f t="shared" si="6"/>
        <v>0</v>
      </c>
      <c r="AT35" s="18">
        <f t="shared" si="6"/>
        <v>0</v>
      </c>
      <c r="AU35" s="18">
        <f t="shared" si="6"/>
        <v>0</v>
      </c>
      <c r="AV35" s="18">
        <f t="shared" si="6"/>
        <v>66.769655850000007</v>
      </c>
      <c r="AW35" s="18">
        <f t="shared" si="6"/>
        <v>488.46842851999997</v>
      </c>
      <c r="AX35" s="18">
        <f t="shared" si="6"/>
        <v>2.8292591300000001</v>
      </c>
      <c r="AY35" s="18">
        <f t="shared" si="6"/>
        <v>0</v>
      </c>
      <c r="AZ35" s="18">
        <f t="shared" si="6"/>
        <v>376.39395877000004</v>
      </c>
      <c r="BA35" s="18">
        <f t="shared" si="6"/>
        <v>0</v>
      </c>
      <c r="BB35" s="18">
        <f t="shared" si="6"/>
        <v>0</v>
      </c>
      <c r="BC35" s="18">
        <f t="shared" si="6"/>
        <v>0</v>
      </c>
      <c r="BD35" s="18">
        <f t="shared" si="6"/>
        <v>0</v>
      </c>
      <c r="BE35" s="18">
        <f t="shared" si="6"/>
        <v>0</v>
      </c>
      <c r="BF35" s="18">
        <f t="shared" si="6"/>
        <v>29.087491199999999</v>
      </c>
      <c r="BG35" s="18">
        <f t="shared" si="6"/>
        <v>18.993228269999999</v>
      </c>
      <c r="BH35" s="18">
        <f t="shared" si="6"/>
        <v>7.2861777999999999</v>
      </c>
      <c r="BI35" s="18">
        <f t="shared" si="6"/>
        <v>0</v>
      </c>
      <c r="BJ35" s="18">
        <f t="shared" si="6"/>
        <v>59.416328790000001</v>
      </c>
      <c r="BK35" s="19">
        <f t="shared" si="6"/>
        <v>9713.7498303199991</v>
      </c>
    </row>
    <row r="36" spans="1:63" x14ac:dyDescent="0.3">
      <c r="A36" s="13"/>
      <c r="B36" s="25" t="s">
        <v>45</v>
      </c>
      <c r="C36" s="18">
        <f t="shared" ref="C36:BK36" si="7">+C35+C24+C21+C18+C15+C12</f>
        <v>0</v>
      </c>
      <c r="D36" s="18">
        <f t="shared" si="7"/>
        <v>574.4192151499999</v>
      </c>
      <c r="E36" s="18">
        <f t="shared" si="7"/>
        <v>0</v>
      </c>
      <c r="F36" s="18">
        <f t="shared" si="7"/>
        <v>0</v>
      </c>
      <c r="G36" s="18">
        <f t="shared" si="7"/>
        <v>0</v>
      </c>
      <c r="H36" s="18">
        <f t="shared" si="7"/>
        <v>38.750797809999995</v>
      </c>
      <c r="I36" s="18">
        <f t="shared" si="7"/>
        <v>22734.357981990001</v>
      </c>
      <c r="J36" s="18">
        <f t="shared" si="7"/>
        <v>3009.7381683699996</v>
      </c>
      <c r="K36" s="18">
        <f t="shared" si="7"/>
        <v>0</v>
      </c>
      <c r="L36" s="18">
        <f t="shared" si="7"/>
        <v>328.90599168</v>
      </c>
      <c r="M36" s="18">
        <f t="shared" si="7"/>
        <v>0</v>
      </c>
      <c r="N36" s="18">
        <f t="shared" si="7"/>
        <v>0</v>
      </c>
      <c r="O36" s="18">
        <f t="shared" si="7"/>
        <v>0</v>
      </c>
      <c r="P36" s="18">
        <f t="shared" si="7"/>
        <v>0</v>
      </c>
      <c r="Q36" s="18">
        <f t="shared" si="7"/>
        <v>0</v>
      </c>
      <c r="R36" s="18">
        <f t="shared" si="7"/>
        <v>15.930172150000001</v>
      </c>
      <c r="S36" s="18">
        <f t="shared" si="7"/>
        <v>745.75940274000004</v>
      </c>
      <c r="T36" s="18">
        <f t="shared" si="7"/>
        <v>18.778722949999999</v>
      </c>
      <c r="U36" s="18">
        <f t="shared" si="7"/>
        <v>0</v>
      </c>
      <c r="V36" s="18">
        <f t="shared" si="7"/>
        <v>25.074994619999998</v>
      </c>
      <c r="W36" s="18">
        <f t="shared" si="7"/>
        <v>0</v>
      </c>
      <c r="X36" s="18">
        <f t="shared" si="7"/>
        <v>0</v>
      </c>
      <c r="Y36" s="18">
        <f t="shared" si="7"/>
        <v>0</v>
      </c>
      <c r="Z36" s="18">
        <f t="shared" si="7"/>
        <v>0</v>
      </c>
      <c r="AA36" s="18">
        <f t="shared" si="7"/>
        <v>0</v>
      </c>
      <c r="AB36" s="18">
        <f t="shared" si="7"/>
        <v>2.4873159999999998E-2</v>
      </c>
      <c r="AC36" s="18">
        <f t="shared" si="7"/>
        <v>1.4606030000000001E-2</v>
      </c>
      <c r="AD36" s="18">
        <f t="shared" si="7"/>
        <v>0</v>
      </c>
      <c r="AE36" s="18">
        <f t="shared" si="7"/>
        <v>0</v>
      </c>
      <c r="AF36" s="18">
        <f t="shared" si="7"/>
        <v>0.15067981999999999</v>
      </c>
      <c r="AG36" s="18">
        <f t="shared" si="7"/>
        <v>0</v>
      </c>
      <c r="AH36" s="18">
        <f t="shared" si="7"/>
        <v>0</v>
      </c>
      <c r="AI36" s="18">
        <f t="shared" si="7"/>
        <v>0</v>
      </c>
      <c r="AJ36" s="18">
        <f t="shared" si="7"/>
        <v>0</v>
      </c>
      <c r="AK36" s="18">
        <f t="shared" si="7"/>
        <v>0</v>
      </c>
      <c r="AL36" s="18">
        <f t="shared" si="7"/>
        <v>0</v>
      </c>
      <c r="AM36" s="18">
        <f t="shared" si="7"/>
        <v>0</v>
      </c>
      <c r="AN36" s="18">
        <f t="shared" si="7"/>
        <v>0</v>
      </c>
      <c r="AO36" s="18">
        <f t="shared" si="7"/>
        <v>0</v>
      </c>
      <c r="AP36" s="18">
        <f t="shared" si="7"/>
        <v>0</v>
      </c>
      <c r="AQ36" s="18">
        <f t="shared" si="7"/>
        <v>0</v>
      </c>
      <c r="AR36" s="18">
        <f t="shared" si="7"/>
        <v>0</v>
      </c>
      <c r="AS36" s="18">
        <f t="shared" si="7"/>
        <v>0</v>
      </c>
      <c r="AT36" s="18">
        <f t="shared" si="7"/>
        <v>0</v>
      </c>
      <c r="AU36" s="18">
        <f t="shared" si="7"/>
        <v>0</v>
      </c>
      <c r="AV36" s="18">
        <f t="shared" si="7"/>
        <v>127.28012528000002</v>
      </c>
      <c r="AW36" s="18">
        <f t="shared" si="7"/>
        <v>1854.6369071800002</v>
      </c>
      <c r="AX36" s="18">
        <f t="shared" si="7"/>
        <v>2.8324855100000002</v>
      </c>
      <c r="AY36" s="18">
        <f t="shared" si="7"/>
        <v>0</v>
      </c>
      <c r="AZ36" s="18">
        <f t="shared" si="7"/>
        <v>740.67395982000016</v>
      </c>
      <c r="BA36" s="18">
        <f t="shared" si="7"/>
        <v>0</v>
      </c>
      <c r="BB36" s="18">
        <f t="shared" si="7"/>
        <v>0</v>
      </c>
      <c r="BC36" s="18">
        <f t="shared" si="7"/>
        <v>0</v>
      </c>
      <c r="BD36" s="18">
        <f t="shared" si="7"/>
        <v>0</v>
      </c>
      <c r="BE36" s="18">
        <f t="shared" si="7"/>
        <v>0</v>
      </c>
      <c r="BF36" s="18">
        <f t="shared" si="7"/>
        <v>52.299706629999996</v>
      </c>
      <c r="BG36" s="18">
        <f t="shared" si="7"/>
        <v>31.45766192</v>
      </c>
      <c r="BH36" s="18">
        <f t="shared" si="7"/>
        <v>7.2861777999999999</v>
      </c>
      <c r="BI36" s="18">
        <f t="shared" si="7"/>
        <v>0</v>
      </c>
      <c r="BJ36" s="18">
        <f t="shared" si="7"/>
        <v>126.67127667</v>
      </c>
      <c r="BK36" s="19">
        <f t="shared" si="7"/>
        <v>30435.04390728</v>
      </c>
    </row>
    <row r="37" spans="1:63" x14ac:dyDescent="0.3">
      <c r="A37" s="13"/>
      <c r="B37" s="17"/>
      <c r="C37" s="1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19"/>
    </row>
    <row r="38" spans="1:63" x14ac:dyDescent="0.3">
      <c r="A38" s="9" t="s">
        <v>46</v>
      </c>
      <c r="B38" s="10" t="s">
        <v>47</v>
      </c>
      <c r="C38" s="15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6"/>
    </row>
    <row r="39" spans="1:63" x14ac:dyDescent="0.3">
      <c r="A39" s="9" t="s">
        <v>13</v>
      </c>
      <c r="B39" s="12" t="s">
        <v>48</v>
      </c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6"/>
    </row>
    <row r="40" spans="1:63" x14ac:dyDescent="0.3">
      <c r="A40" s="13"/>
      <c r="B40" s="20" t="s">
        <v>49</v>
      </c>
      <c r="C40" s="15">
        <v>0</v>
      </c>
      <c r="D40" s="15">
        <v>4.2468857</v>
      </c>
      <c r="E40" s="15">
        <v>0</v>
      </c>
      <c r="F40" s="15">
        <v>0</v>
      </c>
      <c r="G40" s="15">
        <v>0</v>
      </c>
      <c r="H40" s="15">
        <v>230.17745069</v>
      </c>
      <c r="I40" s="15">
        <v>4.57454041</v>
      </c>
      <c r="J40" s="15">
        <v>0</v>
      </c>
      <c r="K40" s="15">
        <v>0</v>
      </c>
      <c r="L40" s="15">
        <v>22.430958310000001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157.82399720999999</v>
      </c>
      <c r="S40" s="15">
        <v>1.73377534</v>
      </c>
      <c r="T40" s="15">
        <v>0</v>
      </c>
      <c r="U40" s="15">
        <v>0</v>
      </c>
      <c r="V40" s="15">
        <v>2.4795610699999999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1.22332482</v>
      </c>
      <c r="AC40" s="15">
        <v>0.24395174</v>
      </c>
      <c r="AD40" s="15">
        <v>0</v>
      </c>
      <c r="AE40" s="15">
        <v>0</v>
      </c>
      <c r="AF40" s="15">
        <v>9.7880560000000005E-2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2.9715800000000001E-3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1403.5385923399999</v>
      </c>
      <c r="AW40" s="15">
        <v>101.84482235</v>
      </c>
      <c r="AX40" s="15">
        <v>0</v>
      </c>
      <c r="AY40" s="15">
        <v>0</v>
      </c>
      <c r="AZ40" s="15">
        <v>188.56785149000001</v>
      </c>
      <c r="BA40" s="15">
        <v>0</v>
      </c>
      <c r="BB40" s="15">
        <v>0</v>
      </c>
      <c r="BC40" s="15">
        <v>0</v>
      </c>
      <c r="BD40" s="15">
        <v>0</v>
      </c>
      <c r="BE40" s="15">
        <v>0</v>
      </c>
      <c r="BF40" s="15">
        <v>654.40152747000002</v>
      </c>
      <c r="BG40" s="15">
        <v>40.216627160000002</v>
      </c>
      <c r="BH40" s="15">
        <v>0</v>
      </c>
      <c r="BI40" s="15">
        <v>0</v>
      </c>
      <c r="BJ40" s="15">
        <v>35.122504769999999</v>
      </c>
      <c r="BK40" s="16">
        <f>SUM(C40:BJ40)</f>
        <v>2848.7272230099998</v>
      </c>
    </row>
    <row r="41" spans="1:63" x14ac:dyDescent="0.3">
      <c r="A41" s="13"/>
      <c r="B41" s="17" t="s">
        <v>18</v>
      </c>
      <c r="C41" s="18">
        <f t="shared" ref="C41:BK41" si="8">SUM(C40:C40)</f>
        <v>0</v>
      </c>
      <c r="D41" s="18">
        <f t="shared" si="8"/>
        <v>4.2468857</v>
      </c>
      <c r="E41" s="18">
        <f t="shared" si="8"/>
        <v>0</v>
      </c>
      <c r="F41" s="18">
        <f t="shared" si="8"/>
        <v>0</v>
      </c>
      <c r="G41" s="18">
        <f t="shared" si="8"/>
        <v>0</v>
      </c>
      <c r="H41" s="18">
        <f t="shared" si="8"/>
        <v>230.17745069</v>
      </c>
      <c r="I41" s="18">
        <f t="shared" si="8"/>
        <v>4.57454041</v>
      </c>
      <c r="J41" s="18">
        <f t="shared" si="8"/>
        <v>0</v>
      </c>
      <c r="K41" s="18">
        <f t="shared" si="8"/>
        <v>0</v>
      </c>
      <c r="L41" s="18">
        <f t="shared" si="8"/>
        <v>22.430958310000001</v>
      </c>
      <c r="M41" s="18">
        <f t="shared" si="8"/>
        <v>0</v>
      </c>
      <c r="N41" s="18">
        <f t="shared" si="8"/>
        <v>0</v>
      </c>
      <c r="O41" s="18">
        <f t="shared" si="8"/>
        <v>0</v>
      </c>
      <c r="P41" s="18">
        <f t="shared" si="8"/>
        <v>0</v>
      </c>
      <c r="Q41" s="18">
        <f t="shared" si="8"/>
        <v>0</v>
      </c>
      <c r="R41" s="18">
        <f t="shared" si="8"/>
        <v>157.82399720999999</v>
      </c>
      <c r="S41" s="18">
        <f t="shared" si="8"/>
        <v>1.73377534</v>
      </c>
      <c r="T41" s="18">
        <f t="shared" si="8"/>
        <v>0</v>
      </c>
      <c r="U41" s="18">
        <f t="shared" si="8"/>
        <v>0</v>
      </c>
      <c r="V41" s="18">
        <f t="shared" si="8"/>
        <v>2.4795610699999999</v>
      </c>
      <c r="W41" s="18">
        <f t="shared" si="8"/>
        <v>0</v>
      </c>
      <c r="X41" s="18">
        <f t="shared" si="8"/>
        <v>0</v>
      </c>
      <c r="Y41" s="18">
        <f t="shared" si="8"/>
        <v>0</v>
      </c>
      <c r="Z41" s="18">
        <f t="shared" si="8"/>
        <v>0</v>
      </c>
      <c r="AA41" s="18">
        <f t="shared" si="8"/>
        <v>0</v>
      </c>
      <c r="AB41" s="18">
        <f t="shared" si="8"/>
        <v>1.22332482</v>
      </c>
      <c r="AC41" s="18">
        <f t="shared" si="8"/>
        <v>0.24395174</v>
      </c>
      <c r="AD41" s="18">
        <f t="shared" si="8"/>
        <v>0</v>
      </c>
      <c r="AE41" s="18">
        <f t="shared" si="8"/>
        <v>0</v>
      </c>
      <c r="AF41" s="18">
        <f t="shared" si="8"/>
        <v>9.7880560000000005E-2</v>
      </c>
      <c r="AG41" s="18">
        <f t="shared" si="8"/>
        <v>0</v>
      </c>
      <c r="AH41" s="18">
        <f t="shared" si="8"/>
        <v>0</v>
      </c>
      <c r="AI41" s="18">
        <f t="shared" si="8"/>
        <v>0</v>
      </c>
      <c r="AJ41" s="18">
        <f t="shared" si="8"/>
        <v>0</v>
      </c>
      <c r="AK41" s="18">
        <f t="shared" si="8"/>
        <v>0</v>
      </c>
      <c r="AL41" s="18">
        <f t="shared" si="8"/>
        <v>2.9715800000000001E-3</v>
      </c>
      <c r="AM41" s="18">
        <f t="shared" si="8"/>
        <v>0</v>
      </c>
      <c r="AN41" s="18">
        <f t="shared" si="8"/>
        <v>0</v>
      </c>
      <c r="AO41" s="18">
        <f t="shared" si="8"/>
        <v>0</v>
      </c>
      <c r="AP41" s="18">
        <f t="shared" si="8"/>
        <v>0</v>
      </c>
      <c r="AQ41" s="18">
        <f t="shared" si="8"/>
        <v>0</v>
      </c>
      <c r="AR41" s="18">
        <f t="shared" si="8"/>
        <v>0</v>
      </c>
      <c r="AS41" s="18">
        <f t="shared" si="8"/>
        <v>0</v>
      </c>
      <c r="AT41" s="18">
        <f t="shared" si="8"/>
        <v>0</v>
      </c>
      <c r="AU41" s="18">
        <f t="shared" si="8"/>
        <v>0</v>
      </c>
      <c r="AV41" s="18">
        <f t="shared" si="8"/>
        <v>1403.5385923399999</v>
      </c>
      <c r="AW41" s="18">
        <f t="shared" si="8"/>
        <v>101.84482235</v>
      </c>
      <c r="AX41" s="18">
        <f t="shared" si="8"/>
        <v>0</v>
      </c>
      <c r="AY41" s="18">
        <f t="shared" si="8"/>
        <v>0</v>
      </c>
      <c r="AZ41" s="18">
        <f t="shared" si="8"/>
        <v>188.56785149000001</v>
      </c>
      <c r="BA41" s="18">
        <f t="shared" si="8"/>
        <v>0</v>
      </c>
      <c r="BB41" s="18">
        <f t="shared" si="8"/>
        <v>0</v>
      </c>
      <c r="BC41" s="18">
        <f t="shared" si="8"/>
        <v>0</v>
      </c>
      <c r="BD41" s="18">
        <f t="shared" si="8"/>
        <v>0</v>
      </c>
      <c r="BE41" s="18">
        <f t="shared" si="8"/>
        <v>0</v>
      </c>
      <c r="BF41" s="18">
        <f t="shared" si="8"/>
        <v>654.40152747000002</v>
      </c>
      <c r="BG41" s="18">
        <f t="shared" si="8"/>
        <v>40.216627160000002</v>
      </c>
      <c r="BH41" s="18">
        <f t="shared" si="8"/>
        <v>0</v>
      </c>
      <c r="BI41" s="18">
        <f t="shared" si="8"/>
        <v>0</v>
      </c>
      <c r="BJ41" s="18">
        <f t="shared" si="8"/>
        <v>35.122504769999999</v>
      </c>
      <c r="BK41" s="19">
        <f t="shared" si="8"/>
        <v>2848.7272230099998</v>
      </c>
    </row>
    <row r="42" spans="1:63" x14ac:dyDescent="0.3">
      <c r="A42" s="9" t="s">
        <v>19</v>
      </c>
      <c r="B42" s="12" t="s">
        <v>50</v>
      </c>
      <c r="C42" s="15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6"/>
    </row>
    <row r="43" spans="1:63" x14ac:dyDescent="0.3">
      <c r="A43" s="13"/>
      <c r="B43" s="20" t="s">
        <v>51</v>
      </c>
      <c r="C43" s="15">
        <v>0</v>
      </c>
      <c r="D43" s="15">
        <v>1.44535196</v>
      </c>
      <c r="E43" s="15">
        <v>0</v>
      </c>
      <c r="F43" s="15">
        <v>0</v>
      </c>
      <c r="G43" s="15">
        <v>0</v>
      </c>
      <c r="H43" s="15">
        <v>7.0753421000000003</v>
      </c>
      <c r="I43" s="15">
        <v>0.87149752000000003</v>
      </c>
      <c r="J43" s="15">
        <v>0</v>
      </c>
      <c r="K43" s="15">
        <v>0</v>
      </c>
      <c r="L43" s="15">
        <v>7.3654227800000003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2.5439485300000002</v>
      </c>
      <c r="S43" s="15">
        <v>4.8542830000000002E-2</v>
      </c>
      <c r="T43" s="15">
        <v>0</v>
      </c>
      <c r="U43" s="15">
        <v>0</v>
      </c>
      <c r="V43" s="15">
        <v>1.5811972999999999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112.91409483</v>
      </c>
      <c r="AW43" s="15">
        <v>30.419305349999998</v>
      </c>
      <c r="AX43" s="15">
        <v>0</v>
      </c>
      <c r="AY43" s="15">
        <v>0</v>
      </c>
      <c r="AZ43" s="15">
        <v>294.06186967000002</v>
      </c>
      <c r="BA43" s="15">
        <v>0</v>
      </c>
      <c r="BB43" s="15">
        <v>0</v>
      </c>
      <c r="BC43" s="15">
        <v>0</v>
      </c>
      <c r="BD43" s="15">
        <v>0</v>
      </c>
      <c r="BE43" s="15">
        <v>0</v>
      </c>
      <c r="BF43" s="15">
        <v>54.153887079999997</v>
      </c>
      <c r="BG43" s="15">
        <v>5.9209730299999999</v>
      </c>
      <c r="BH43" s="15">
        <v>0</v>
      </c>
      <c r="BI43" s="15">
        <v>0</v>
      </c>
      <c r="BJ43" s="15">
        <v>76.145817429999994</v>
      </c>
      <c r="BK43" s="16">
        <f t="shared" ref="BK43:BK60" si="9">SUM(C43:BJ43)</f>
        <v>594.54725040999995</v>
      </c>
    </row>
    <row r="44" spans="1:63" x14ac:dyDescent="0.3">
      <c r="A44" s="13"/>
      <c r="B44" s="20" t="s">
        <v>52</v>
      </c>
      <c r="C44" s="15">
        <v>0</v>
      </c>
      <c r="D44" s="15">
        <v>6.1850623499999999</v>
      </c>
      <c r="E44" s="15">
        <v>0</v>
      </c>
      <c r="F44" s="15">
        <v>0</v>
      </c>
      <c r="G44" s="15">
        <v>0</v>
      </c>
      <c r="H44" s="15">
        <v>65.073181210000001</v>
      </c>
      <c r="I44" s="15">
        <v>7076.5154899400004</v>
      </c>
      <c r="J44" s="15">
        <v>0</v>
      </c>
      <c r="K44" s="15">
        <v>0</v>
      </c>
      <c r="L44" s="15">
        <v>4580.7762467100001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24.420074660000001</v>
      </c>
      <c r="S44" s="15">
        <v>340.81177073999999</v>
      </c>
      <c r="T44" s="15">
        <v>0</v>
      </c>
      <c r="U44" s="15">
        <v>0</v>
      </c>
      <c r="V44" s="15">
        <v>178.59395548000001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4.3761090000000002E-2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48.103924190000001</v>
      </c>
      <c r="AW44" s="15">
        <v>2531.5524773299999</v>
      </c>
      <c r="AX44" s="15">
        <v>0</v>
      </c>
      <c r="AY44" s="15">
        <v>0</v>
      </c>
      <c r="AZ44" s="15">
        <v>3593.8967575199999</v>
      </c>
      <c r="BA44" s="15">
        <v>0</v>
      </c>
      <c r="BB44" s="15">
        <v>0</v>
      </c>
      <c r="BC44" s="15">
        <v>0</v>
      </c>
      <c r="BD44" s="15">
        <v>0</v>
      </c>
      <c r="BE44" s="15">
        <v>0</v>
      </c>
      <c r="BF44" s="15">
        <v>9.7942698499999992</v>
      </c>
      <c r="BG44" s="15">
        <v>186.67142462000001</v>
      </c>
      <c r="BH44" s="15">
        <v>0</v>
      </c>
      <c r="BI44" s="15">
        <v>0</v>
      </c>
      <c r="BJ44" s="15">
        <v>166.00019732999999</v>
      </c>
      <c r="BK44" s="16">
        <f t="shared" si="9"/>
        <v>18808.438593020001</v>
      </c>
    </row>
    <row r="45" spans="1:63" x14ac:dyDescent="0.3">
      <c r="A45" s="13"/>
      <c r="B45" s="20" t="s">
        <v>53</v>
      </c>
      <c r="C45" s="15">
        <v>0</v>
      </c>
      <c r="D45" s="15">
        <v>2.36603691</v>
      </c>
      <c r="E45" s="15">
        <v>0</v>
      </c>
      <c r="F45" s="15">
        <v>0</v>
      </c>
      <c r="G45" s="15">
        <v>0</v>
      </c>
      <c r="H45" s="15">
        <v>17.174198650000001</v>
      </c>
      <c r="I45" s="15">
        <v>68.805884449999994</v>
      </c>
      <c r="J45" s="15">
        <v>0</v>
      </c>
      <c r="K45" s="15">
        <v>0</v>
      </c>
      <c r="L45" s="15">
        <v>22.369141410000001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7.6393073600000001</v>
      </c>
      <c r="S45" s="15">
        <v>0.14244145999999999</v>
      </c>
      <c r="T45" s="15">
        <v>0</v>
      </c>
      <c r="U45" s="15">
        <v>0</v>
      </c>
      <c r="V45" s="15">
        <v>2.7382431299999999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5.7085999999999997E-4</v>
      </c>
      <c r="AC45" s="15">
        <v>0</v>
      </c>
      <c r="AD45" s="15">
        <v>0</v>
      </c>
      <c r="AE45" s="15">
        <v>0</v>
      </c>
      <c r="AF45" s="15">
        <v>0.22640593000000001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162.19239948000001</v>
      </c>
      <c r="AW45" s="15">
        <v>96.045061129999993</v>
      </c>
      <c r="AX45" s="15">
        <v>0</v>
      </c>
      <c r="AY45" s="15">
        <v>0</v>
      </c>
      <c r="AZ45" s="15">
        <v>428.30849501</v>
      </c>
      <c r="BA45" s="15">
        <v>0</v>
      </c>
      <c r="BB45" s="15">
        <v>0</v>
      </c>
      <c r="BC45" s="15">
        <v>0</v>
      </c>
      <c r="BD45" s="15">
        <v>0</v>
      </c>
      <c r="BE45" s="15">
        <v>0</v>
      </c>
      <c r="BF45" s="15">
        <v>57.957179889999999</v>
      </c>
      <c r="BG45" s="15">
        <v>4.6109061799999997</v>
      </c>
      <c r="BH45" s="15">
        <v>0</v>
      </c>
      <c r="BI45" s="15">
        <v>0</v>
      </c>
      <c r="BJ45" s="15">
        <v>65.760336609999996</v>
      </c>
      <c r="BK45" s="16">
        <f t="shared" si="9"/>
        <v>936.33660845999998</v>
      </c>
    </row>
    <row r="46" spans="1:63" x14ac:dyDescent="0.3">
      <c r="A46" s="13"/>
      <c r="B46" s="20" t="s">
        <v>54</v>
      </c>
      <c r="C46" s="15">
        <v>0</v>
      </c>
      <c r="D46" s="15">
        <v>30.362926089999998</v>
      </c>
      <c r="E46" s="15">
        <v>0</v>
      </c>
      <c r="F46" s="15">
        <v>0</v>
      </c>
      <c r="G46" s="15">
        <v>0</v>
      </c>
      <c r="H46" s="15">
        <v>785.30146548000005</v>
      </c>
      <c r="I46" s="15">
        <v>2315.5716518700001</v>
      </c>
      <c r="J46" s="15">
        <v>6.6007999999999995E-4</v>
      </c>
      <c r="K46" s="15">
        <v>0</v>
      </c>
      <c r="L46" s="15">
        <v>1642.7851366699999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278.68266709</v>
      </c>
      <c r="S46" s="15">
        <v>12.76110108</v>
      </c>
      <c r="T46" s="15">
        <v>0</v>
      </c>
      <c r="U46" s="15">
        <v>0</v>
      </c>
      <c r="V46" s="15">
        <v>100.43762701999999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1.3068025599999999</v>
      </c>
      <c r="AC46" s="15">
        <v>0.27209209000000001</v>
      </c>
      <c r="AD46" s="15">
        <v>0</v>
      </c>
      <c r="AE46" s="15">
        <v>0</v>
      </c>
      <c r="AF46" s="15">
        <v>2.6219618100000002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3.9200600000000004E-3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4805.0429522799996</v>
      </c>
      <c r="AW46" s="15">
        <v>531.00951959999998</v>
      </c>
      <c r="AX46" s="15">
        <v>0</v>
      </c>
      <c r="AY46" s="15">
        <v>0</v>
      </c>
      <c r="AZ46" s="15">
        <v>4649.1832364800002</v>
      </c>
      <c r="BA46" s="15">
        <v>0</v>
      </c>
      <c r="BB46" s="15">
        <v>0</v>
      </c>
      <c r="BC46" s="15">
        <v>0</v>
      </c>
      <c r="BD46" s="15">
        <v>0</v>
      </c>
      <c r="BE46" s="15">
        <v>0</v>
      </c>
      <c r="BF46" s="15">
        <v>1641.5375901</v>
      </c>
      <c r="BG46" s="15">
        <v>111.49147495</v>
      </c>
      <c r="BH46" s="15">
        <v>0</v>
      </c>
      <c r="BI46" s="15">
        <v>0</v>
      </c>
      <c r="BJ46" s="15">
        <v>604.84457156999997</v>
      </c>
      <c r="BK46" s="16">
        <f t="shared" si="9"/>
        <v>17513.217356879999</v>
      </c>
    </row>
    <row r="47" spans="1:63" x14ac:dyDescent="0.3">
      <c r="A47" s="13"/>
      <c r="B47" s="20" t="s">
        <v>55</v>
      </c>
      <c r="C47" s="15">
        <v>0</v>
      </c>
      <c r="D47" s="15">
        <v>1.0165200999999999</v>
      </c>
      <c r="E47" s="15">
        <v>0</v>
      </c>
      <c r="F47" s="15">
        <v>0</v>
      </c>
      <c r="G47" s="15">
        <v>0</v>
      </c>
      <c r="H47" s="15">
        <v>2.1381384400000001</v>
      </c>
      <c r="I47" s="15">
        <v>46.709171419999997</v>
      </c>
      <c r="J47" s="15">
        <v>0</v>
      </c>
      <c r="K47" s="15">
        <v>0</v>
      </c>
      <c r="L47" s="15">
        <v>14.04541861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0.59954989000000003</v>
      </c>
      <c r="S47" s="15">
        <v>7.7565571599999998</v>
      </c>
      <c r="T47" s="15">
        <v>0</v>
      </c>
      <c r="U47" s="15">
        <v>0</v>
      </c>
      <c r="V47" s="15">
        <v>0.57795600999999996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1.242976E-2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20.18607025</v>
      </c>
      <c r="AW47" s="15">
        <v>72.109527040000003</v>
      </c>
      <c r="AX47" s="15">
        <v>0</v>
      </c>
      <c r="AY47" s="15">
        <v>0</v>
      </c>
      <c r="AZ47" s="15">
        <v>202.49234206</v>
      </c>
      <c r="BA47" s="15">
        <v>0</v>
      </c>
      <c r="BB47" s="15">
        <v>0</v>
      </c>
      <c r="BC47" s="15">
        <v>0</v>
      </c>
      <c r="BD47" s="15">
        <v>0</v>
      </c>
      <c r="BE47" s="15">
        <v>0</v>
      </c>
      <c r="BF47" s="15">
        <v>5.1852804299999997</v>
      </c>
      <c r="BG47" s="15">
        <v>1.79179518</v>
      </c>
      <c r="BH47" s="15">
        <v>0</v>
      </c>
      <c r="BI47" s="15">
        <v>0</v>
      </c>
      <c r="BJ47" s="15">
        <v>20.140690370000002</v>
      </c>
      <c r="BK47" s="16">
        <f t="shared" si="9"/>
        <v>394.76144671999998</v>
      </c>
    </row>
    <row r="48" spans="1:63" x14ac:dyDescent="0.3">
      <c r="A48" s="13"/>
      <c r="B48" s="20" t="s">
        <v>56</v>
      </c>
      <c r="C48" s="15">
        <v>0</v>
      </c>
      <c r="D48" s="15">
        <v>2.84286357</v>
      </c>
      <c r="E48" s="15">
        <v>0</v>
      </c>
      <c r="F48" s="15">
        <v>0</v>
      </c>
      <c r="G48" s="15">
        <v>0</v>
      </c>
      <c r="H48" s="15">
        <v>7.1783415499999998</v>
      </c>
      <c r="I48" s="15">
        <v>0.97469196999999996</v>
      </c>
      <c r="J48" s="15">
        <v>0</v>
      </c>
      <c r="K48" s="15">
        <v>0</v>
      </c>
      <c r="L48" s="15">
        <v>11.494710120000001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3.28016262</v>
      </c>
      <c r="S48" s="15">
        <v>0.70635334999999999</v>
      </c>
      <c r="T48" s="15">
        <v>0</v>
      </c>
      <c r="U48" s="15">
        <v>0</v>
      </c>
      <c r="V48" s="15">
        <v>0.85674490999999997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101.48197017</v>
      </c>
      <c r="AW48" s="15">
        <v>28.481466600000001</v>
      </c>
      <c r="AX48" s="15">
        <v>0</v>
      </c>
      <c r="AY48" s="15">
        <v>0</v>
      </c>
      <c r="AZ48" s="15">
        <v>256.76267051999997</v>
      </c>
      <c r="BA48" s="15">
        <v>0</v>
      </c>
      <c r="BB48" s="15">
        <v>0</v>
      </c>
      <c r="BC48" s="15">
        <v>0</v>
      </c>
      <c r="BD48" s="15">
        <v>0</v>
      </c>
      <c r="BE48" s="15">
        <v>0</v>
      </c>
      <c r="BF48" s="15">
        <v>39.176627910000001</v>
      </c>
      <c r="BG48" s="15">
        <v>5.9028498699999998</v>
      </c>
      <c r="BH48" s="15">
        <v>0</v>
      </c>
      <c r="BI48" s="15">
        <v>0</v>
      </c>
      <c r="BJ48" s="15">
        <v>34.500554889999997</v>
      </c>
      <c r="BK48" s="16">
        <f t="shared" si="9"/>
        <v>493.64000804999995</v>
      </c>
    </row>
    <row r="49" spans="1:63" x14ac:dyDescent="0.3">
      <c r="A49" s="13"/>
      <c r="B49" s="20" t="s">
        <v>57</v>
      </c>
      <c r="C49" s="15">
        <v>0</v>
      </c>
      <c r="D49" s="15">
        <v>6.6084861100000003</v>
      </c>
      <c r="E49" s="15">
        <v>0</v>
      </c>
      <c r="F49" s="15">
        <v>0</v>
      </c>
      <c r="G49" s="15">
        <v>0</v>
      </c>
      <c r="H49" s="15">
        <v>36.469916130000001</v>
      </c>
      <c r="I49" s="15">
        <v>18.703792320000002</v>
      </c>
      <c r="J49" s="15">
        <v>0</v>
      </c>
      <c r="K49" s="15">
        <v>0</v>
      </c>
      <c r="L49" s="15">
        <v>166.50640127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18.111278649999999</v>
      </c>
      <c r="S49" s="15">
        <v>1.5303848</v>
      </c>
      <c r="T49" s="15">
        <v>0</v>
      </c>
      <c r="U49" s="15">
        <v>0</v>
      </c>
      <c r="V49" s="15">
        <v>4.9556108300000004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6.7729670000000006E-2</v>
      </c>
      <c r="AC49" s="15">
        <v>2.0174540000000001E-2</v>
      </c>
      <c r="AD49" s="15">
        <v>0</v>
      </c>
      <c r="AE49" s="15">
        <v>0</v>
      </c>
      <c r="AF49" s="15">
        <v>0.50493447000000002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263.14426603999999</v>
      </c>
      <c r="AW49" s="15">
        <v>71.298572629999995</v>
      </c>
      <c r="AX49" s="15">
        <v>0</v>
      </c>
      <c r="AY49" s="15">
        <v>0</v>
      </c>
      <c r="AZ49" s="15">
        <v>358.95596891000002</v>
      </c>
      <c r="BA49" s="15">
        <v>0</v>
      </c>
      <c r="BB49" s="15">
        <v>0</v>
      </c>
      <c r="BC49" s="15">
        <v>0</v>
      </c>
      <c r="BD49" s="15">
        <v>0</v>
      </c>
      <c r="BE49" s="15">
        <v>0</v>
      </c>
      <c r="BF49" s="15">
        <v>103.78134799999999</v>
      </c>
      <c r="BG49" s="15">
        <v>10.956914619999999</v>
      </c>
      <c r="BH49" s="15">
        <v>0</v>
      </c>
      <c r="BI49" s="15">
        <v>0</v>
      </c>
      <c r="BJ49" s="15">
        <v>62.31320384</v>
      </c>
      <c r="BK49" s="16">
        <f t="shared" si="9"/>
        <v>1123.9289828299998</v>
      </c>
    </row>
    <row r="50" spans="1:63" x14ac:dyDescent="0.3">
      <c r="A50" s="13"/>
      <c r="B50" s="20" t="s">
        <v>58</v>
      </c>
      <c r="C50" s="15">
        <v>0</v>
      </c>
      <c r="D50" s="15">
        <v>7.61783535</v>
      </c>
      <c r="E50" s="15">
        <v>0</v>
      </c>
      <c r="F50" s="15">
        <v>0</v>
      </c>
      <c r="G50" s="15">
        <v>0</v>
      </c>
      <c r="H50" s="15">
        <v>39.584259340000003</v>
      </c>
      <c r="I50" s="15">
        <v>67.99806839</v>
      </c>
      <c r="J50" s="15">
        <v>0</v>
      </c>
      <c r="K50" s="15">
        <v>0</v>
      </c>
      <c r="L50" s="15">
        <v>177.21075149999999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18.494922939999999</v>
      </c>
      <c r="S50" s="15">
        <v>0.56680056999999995</v>
      </c>
      <c r="T50" s="15">
        <v>0</v>
      </c>
      <c r="U50" s="15">
        <v>0</v>
      </c>
      <c r="V50" s="15">
        <v>21.558198520000001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0.98503386999999998</v>
      </c>
      <c r="AC50" s="15">
        <v>0.14266321000000001</v>
      </c>
      <c r="AD50" s="15">
        <v>0</v>
      </c>
      <c r="AE50" s="15">
        <v>0</v>
      </c>
      <c r="AF50" s="15">
        <v>1.4421603199999999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0.10449985000000001</v>
      </c>
      <c r="AM50" s="15">
        <v>0</v>
      </c>
      <c r="AN50" s="15">
        <v>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454.82330015999997</v>
      </c>
      <c r="AW50" s="15">
        <v>157.87628268</v>
      </c>
      <c r="AX50" s="15">
        <v>0</v>
      </c>
      <c r="AY50" s="15">
        <v>0</v>
      </c>
      <c r="AZ50" s="15">
        <v>1139.6536849900001</v>
      </c>
      <c r="BA50" s="15">
        <v>0</v>
      </c>
      <c r="BB50" s="15">
        <v>0</v>
      </c>
      <c r="BC50" s="15">
        <v>0</v>
      </c>
      <c r="BD50" s="15">
        <v>0</v>
      </c>
      <c r="BE50" s="15">
        <v>0</v>
      </c>
      <c r="BF50" s="15">
        <v>201.59779334999999</v>
      </c>
      <c r="BG50" s="15">
        <v>33.571416210000002</v>
      </c>
      <c r="BH50" s="15">
        <v>1.8221824</v>
      </c>
      <c r="BI50" s="15">
        <v>0</v>
      </c>
      <c r="BJ50" s="15">
        <v>186.19026894999999</v>
      </c>
      <c r="BK50" s="16">
        <f t="shared" si="9"/>
        <v>2511.2401225999997</v>
      </c>
    </row>
    <row r="51" spans="1:63" x14ac:dyDescent="0.3">
      <c r="A51" s="13"/>
      <c r="B51" s="20" t="s">
        <v>59</v>
      </c>
      <c r="C51" s="15">
        <v>0</v>
      </c>
      <c r="D51" s="15">
        <v>6.39872964</v>
      </c>
      <c r="E51" s="15">
        <v>0</v>
      </c>
      <c r="F51" s="15">
        <v>0</v>
      </c>
      <c r="G51" s="15">
        <v>0</v>
      </c>
      <c r="H51" s="15">
        <v>73.762895599999993</v>
      </c>
      <c r="I51" s="15">
        <v>248.0540024</v>
      </c>
      <c r="J51" s="15">
        <v>0</v>
      </c>
      <c r="K51" s="15">
        <v>0</v>
      </c>
      <c r="L51" s="15">
        <v>424.68950586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34.544410820000003</v>
      </c>
      <c r="S51" s="15">
        <v>11.441967200000001</v>
      </c>
      <c r="T51" s="15">
        <v>0</v>
      </c>
      <c r="U51" s="15">
        <v>0</v>
      </c>
      <c r="V51" s="15">
        <v>32.129101380000002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4.4494739999999998E-2</v>
      </c>
      <c r="AC51" s="15">
        <v>5.3806989999999999E-2</v>
      </c>
      <c r="AD51" s="15">
        <v>0</v>
      </c>
      <c r="AE51" s="15">
        <v>0</v>
      </c>
      <c r="AF51" s="15">
        <v>0.72987592999999995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8.7394299999999994E-2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615.76676926000005</v>
      </c>
      <c r="AW51" s="15">
        <v>168.58068548</v>
      </c>
      <c r="AX51" s="15">
        <v>0</v>
      </c>
      <c r="AY51" s="15">
        <v>0</v>
      </c>
      <c r="AZ51" s="15">
        <v>1395.37798873</v>
      </c>
      <c r="BA51" s="15">
        <v>0</v>
      </c>
      <c r="BB51" s="15">
        <v>0</v>
      </c>
      <c r="BC51" s="15">
        <v>0</v>
      </c>
      <c r="BD51" s="15">
        <v>0</v>
      </c>
      <c r="BE51" s="15">
        <v>0</v>
      </c>
      <c r="BF51" s="15">
        <v>216.27930289</v>
      </c>
      <c r="BG51" s="15">
        <v>15.705082190000001</v>
      </c>
      <c r="BH51" s="15">
        <v>0</v>
      </c>
      <c r="BI51" s="15">
        <v>0</v>
      </c>
      <c r="BJ51" s="15">
        <v>170.83403050000001</v>
      </c>
      <c r="BK51" s="16">
        <f t="shared" si="9"/>
        <v>3414.4800439100004</v>
      </c>
    </row>
    <row r="52" spans="1:63" x14ac:dyDescent="0.3">
      <c r="A52" s="13"/>
      <c r="B52" s="20" t="s">
        <v>60</v>
      </c>
      <c r="C52" s="15">
        <v>0</v>
      </c>
      <c r="D52" s="15">
        <v>4.9892987499999997</v>
      </c>
      <c r="E52" s="15">
        <v>0</v>
      </c>
      <c r="F52" s="15">
        <v>0</v>
      </c>
      <c r="G52" s="15">
        <v>0</v>
      </c>
      <c r="H52" s="15">
        <v>214.50063127000001</v>
      </c>
      <c r="I52" s="15">
        <v>26.428877499999999</v>
      </c>
      <c r="J52" s="15">
        <v>0</v>
      </c>
      <c r="K52" s="15">
        <v>0</v>
      </c>
      <c r="L52" s="15">
        <v>228.47396692999999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133.62005493000001</v>
      </c>
      <c r="S52" s="15">
        <v>0.78163578</v>
      </c>
      <c r="T52" s="15">
        <v>0</v>
      </c>
      <c r="U52" s="15">
        <v>0</v>
      </c>
      <c r="V52" s="15">
        <v>30.13522515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3.2556620000000001E-2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  <c r="AL52" s="15">
        <v>2.94071E-3</v>
      </c>
      <c r="AM52" s="15">
        <v>0</v>
      </c>
      <c r="AN52" s="15">
        <v>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260.22761781000003</v>
      </c>
      <c r="AW52" s="15">
        <v>88.493154880000006</v>
      </c>
      <c r="AX52" s="15">
        <v>0</v>
      </c>
      <c r="AY52" s="15">
        <v>0</v>
      </c>
      <c r="AZ52" s="15">
        <v>402.86634081</v>
      </c>
      <c r="BA52" s="15">
        <v>0</v>
      </c>
      <c r="BB52" s="15">
        <v>0</v>
      </c>
      <c r="BC52" s="15">
        <v>0</v>
      </c>
      <c r="BD52" s="15">
        <v>0</v>
      </c>
      <c r="BE52" s="15">
        <v>0</v>
      </c>
      <c r="BF52" s="15">
        <v>87.510959940000006</v>
      </c>
      <c r="BG52" s="15">
        <v>8.1512565200000004</v>
      </c>
      <c r="BH52" s="15">
        <v>0</v>
      </c>
      <c r="BI52" s="15">
        <v>0</v>
      </c>
      <c r="BJ52" s="15">
        <v>46.974078730000002</v>
      </c>
      <c r="BK52" s="16">
        <f t="shared" si="9"/>
        <v>1533.1885963300001</v>
      </c>
    </row>
    <row r="53" spans="1:63" x14ac:dyDescent="0.3">
      <c r="A53" s="13"/>
      <c r="B53" s="20" t="s">
        <v>61</v>
      </c>
      <c r="C53" s="15">
        <v>0</v>
      </c>
      <c r="D53" s="15">
        <v>14.024049420000001</v>
      </c>
      <c r="E53" s="15">
        <v>0</v>
      </c>
      <c r="F53" s="15">
        <v>0</v>
      </c>
      <c r="G53" s="15">
        <v>0</v>
      </c>
      <c r="H53" s="15">
        <v>331.61768669999998</v>
      </c>
      <c r="I53" s="15">
        <v>225.23608733</v>
      </c>
      <c r="J53" s="15">
        <v>3.2256449999999999E-2</v>
      </c>
      <c r="K53" s="15">
        <v>0</v>
      </c>
      <c r="L53" s="15">
        <v>608.16440550000004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110.33759103</v>
      </c>
      <c r="S53" s="15">
        <v>12.874911640000001</v>
      </c>
      <c r="T53" s="15">
        <v>0</v>
      </c>
      <c r="U53" s="15">
        <v>0</v>
      </c>
      <c r="V53" s="15">
        <v>41.595498310000004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4.5175602499999998</v>
      </c>
      <c r="AC53" s="15">
        <v>0.15889163000000001</v>
      </c>
      <c r="AD53" s="15">
        <v>0</v>
      </c>
      <c r="AE53" s="15">
        <v>0</v>
      </c>
      <c r="AF53" s="15">
        <v>6.9293355300000004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  <c r="AL53" s="15">
        <v>0.20846344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1804.2474861999999</v>
      </c>
      <c r="AW53" s="15">
        <v>241.55273005000001</v>
      </c>
      <c r="AX53" s="15">
        <v>0</v>
      </c>
      <c r="AY53" s="15">
        <v>0</v>
      </c>
      <c r="AZ53" s="15">
        <v>2306.6819869199999</v>
      </c>
      <c r="BA53" s="15">
        <v>0</v>
      </c>
      <c r="BB53" s="15">
        <v>0</v>
      </c>
      <c r="BC53" s="15">
        <v>0</v>
      </c>
      <c r="BD53" s="15">
        <v>0</v>
      </c>
      <c r="BE53" s="15">
        <v>0</v>
      </c>
      <c r="BF53" s="15">
        <v>477.57585671999999</v>
      </c>
      <c r="BG53" s="15">
        <v>26.974350600000001</v>
      </c>
      <c r="BH53" s="15">
        <v>0</v>
      </c>
      <c r="BI53" s="15">
        <v>0</v>
      </c>
      <c r="BJ53" s="15">
        <v>205.38324612</v>
      </c>
      <c r="BK53" s="16">
        <f t="shared" si="9"/>
        <v>6418.1123938399996</v>
      </c>
    </row>
    <row r="54" spans="1:63" x14ac:dyDescent="0.3">
      <c r="A54" s="13"/>
      <c r="B54" s="20" t="s">
        <v>62</v>
      </c>
      <c r="C54" s="15">
        <v>0</v>
      </c>
      <c r="D54" s="15">
        <v>3.0259265000000002</v>
      </c>
      <c r="E54" s="15">
        <v>0</v>
      </c>
      <c r="F54" s="15">
        <v>0</v>
      </c>
      <c r="G54" s="15">
        <v>0</v>
      </c>
      <c r="H54" s="15">
        <v>45.89014555</v>
      </c>
      <c r="I54" s="15">
        <v>46.950270789999998</v>
      </c>
      <c r="J54" s="15">
        <v>0</v>
      </c>
      <c r="K54" s="15">
        <v>0</v>
      </c>
      <c r="L54" s="15">
        <v>48.04941092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19.80936728</v>
      </c>
      <c r="S54" s="15">
        <v>0.22821184999999999</v>
      </c>
      <c r="T54" s="15">
        <v>0</v>
      </c>
      <c r="U54" s="15">
        <v>0</v>
      </c>
      <c r="V54" s="15">
        <v>6.5565986399999998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0.27736112000000002</v>
      </c>
      <c r="AC54" s="15">
        <v>0</v>
      </c>
      <c r="AD54" s="15">
        <v>0</v>
      </c>
      <c r="AE54" s="15">
        <v>0</v>
      </c>
      <c r="AF54" s="15">
        <v>1.18220667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  <c r="AL54" s="15">
        <v>0</v>
      </c>
      <c r="AM54" s="15">
        <v>0</v>
      </c>
      <c r="AN54" s="15">
        <v>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308.74233984</v>
      </c>
      <c r="AW54" s="15">
        <v>123.37362486000001</v>
      </c>
      <c r="AX54" s="15">
        <v>0</v>
      </c>
      <c r="AY54" s="15">
        <v>0</v>
      </c>
      <c r="AZ54" s="15">
        <v>492.24887960000001</v>
      </c>
      <c r="BA54" s="15">
        <v>0</v>
      </c>
      <c r="BB54" s="15">
        <v>0</v>
      </c>
      <c r="BC54" s="15">
        <v>0</v>
      </c>
      <c r="BD54" s="15">
        <v>0</v>
      </c>
      <c r="BE54" s="15">
        <v>0</v>
      </c>
      <c r="BF54" s="15">
        <v>106.13541795</v>
      </c>
      <c r="BG54" s="15">
        <v>26.879535570000002</v>
      </c>
      <c r="BH54" s="15">
        <v>0</v>
      </c>
      <c r="BI54" s="15">
        <v>0</v>
      </c>
      <c r="BJ54" s="15">
        <v>75.321358689999997</v>
      </c>
      <c r="BK54" s="16">
        <f t="shared" si="9"/>
        <v>1304.6706558299998</v>
      </c>
    </row>
    <row r="55" spans="1:63" x14ac:dyDescent="0.3">
      <c r="A55" s="13"/>
      <c r="B55" s="20" t="s">
        <v>63</v>
      </c>
      <c r="C55" s="15">
        <v>0</v>
      </c>
      <c r="D55" s="15">
        <v>1.00911083</v>
      </c>
      <c r="E55" s="15">
        <v>0</v>
      </c>
      <c r="F55" s="15">
        <v>0</v>
      </c>
      <c r="G55" s="15">
        <v>0</v>
      </c>
      <c r="H55" s="15">
        <v>16.424468739999998</v>
      </c>
      <c r="I55" s="15">
        <v>25.88728828</v>
      </c>
      <c r="J55" s="15">
        <v>35.318879219999999</v>
      </c>
      <c r="K55" s="15">
        <v>0</v>
      </c>
      <c r="L55" s="15">
        <v>24.21540499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11.32778369</v>
      </c>
      <c r="S55" s="15">
        <v>0.23360926000000001</v>
      </c>
      <c r="T55" s="15">
        <v>0</v>
      </c>
      <c r="U55" s="15">
        <v>0</v>
      </c>
      <c r="V55" s="15">
        <v>3.1666985599999999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  <c r="AL55" s="15">
        <v>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134.66778912000001</v>
      </c>
      <c r="AW55" s="15">
        <v>86.568534209999996</v>
      </c>
      <c r="AX55" s="15">
        <v>0</v>
      </c>
      <c r="AY55" s="15">
        <v>0</v>
      </c>
      <c r="AZ55" s="15">
        <v>306.66943560999999</v>
      </c>
      <c r="BA55" s="15">
        <v>0</v>
      </c>
      <c r="BB55" s="15">
        <v>0</v>
      </c>
      <c r="BC55" s="15">
        <v>0</v>
      </c>
      <c r="BD55" s="15">
        <v>0</v>
      </c>
      <c r="BE55" s="15">
        <v>0</v>
      </c>
      <c r="BF55" s="15">
        <v>68.384789699999999</v>
      </c>
      <c r="BG55" s="15">
        <v>19.99722388</v>
      </c>
      <c r="BH55" s="15">
        <v>0</v>
      </c>
      <c r="BI55" s="15">
        <v>0</v>
      </c>
      <c r="BJ55" s="15">
        <v>76.650158709999999</v>
      </c>
      <c r="BK55" s="16">
        <f t="shared" si="9"/>
        <v>810.52117479999993</v>
      </c>
    </row>
    <row r="56" spans="1:63" x14ac:dyDescent="0.3">
      <c r="A56" s="13"/>
      <c r="B56" s="20" t="s">
        <v>64</v>
      </c>
      <c r="C56" s="15">
        <v>0</v>
      </c>
      <c r="D56" s="15">
        <v>15.13968019</v>
      </c>
      <c r="E56" s="15">
        <v>0</v>
      </c>
      <c r="F56" s="15">
        <v>0</v>
      </c>
      <c r="G56" s="15">
        <v>0</v>
      </c>
      <c r="H56" s="15">
        <v>352.41918576</v>
      </c>
      <c r="I56" s="15">
        <v>101.16718674000001</v>
      </c>
      <c r="J56" s="15">
        <v>0</v>
      </c>
      <c r="K56" s="15">
        <v>0</v>
      </c>
      <c r="L56" s="15">
        <v>412.28271389000003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144.76839924000001</v>
      </c>
      <c r="S56" s="15">
        <v>6.9166221200000004</v>
      </c>
      <c r="T56" s="15">
        <v>0</v>
      </c>
      <c r="U56" s="15">
        <v>0</v>
      </c>
      <c r="V56" s="15">
        <v>37.900123030000003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2.02563622</v>
      </c>
      <c r="AC56" s="15">
        <v>0</v>
      </c>
      <c r="AD56" s="15">
        <v>0</v>
      </c>
      <c r="AE56" s="15">
        <v>0</v>
      </c>
      <c r="AF56" s="15">
        <v>1.47557768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3.65125E-3</v>
      </c>
      <c r="AM56" s="15">
        <v>0</v>
      </c>
      <c r="AN56" s="15">
        <v>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1934.50855344</v>
      </c>
      <c r="AW56" s="15">
        <v>222.02031231000001</v>
      </c>
      <c r="AX56" s="15">
        <v>0</v>
      </c>
      <c r="AY56" s="15">
        <v>0</v>
      </c>
      <c r="AZ56" s="15">
        <v>1665.59815398</v>
      </c>
      <c r="BA56" s="15">
        <v>0</v>
      </c>
      <c r="BB56" s="15">
        <v>0</v>
      </c>
      <c r="BC56" s="15">
        <v>0</v>
      </c>
      <c r="BD56" s="15">
        <v>0</v>
      </c>
      <c r="BE56" s="15">
        <v>0</v>
      </c>
      <c r="BF56" s="15">
        <v>680.32998796000004</v>
      </c>
      <c r="BG56" s="15">
        <v>37.519736450000003</v>
      </c>
      <c r="BH56" s="15">
        <v>0</v>
      </c>
      <c r="BI56" s="15">
        <v>0</v>
      </c>
      <c r="BJ56" s="15">
        <v>247.67196817999999</v>
      </c>
      <c r="BK56" s="16">
        <f t="shared" si="9"/>
        <v>5861.747488439999</v>
      </c>
    </row>
    <row r="57" spans="1:63" x14ac:dyDescent="0.3">
      <c r="A57" s="13"/>
      <c r="B57" s="20" t="s">
        <v>65</v>
      </c>
      <c r="C57" s="15">
        <v>0</v>
      </c>
      <c r="D57" s="15">
        <v>0.39612213000000002</v>
      </c>
      <c r="E57" s="15">
        <v>0</v>
      </c>
      <c r="F57" s="15">
        <v>0</v>
      </c>
      <c r="G57" s="15">
        <v>0</v>
      </c>
      <c r="H57" s="15">
        <v>4.2491825299999997</v>
      </c>
      <c r="I57" s="15">
        <v>18.658911880000002</v>
      </c>
      <c r="J57" s="15">
        <v>0</v>
      </c>
      <c r="K57" s="15">
        <v>0</v>
      </c>
      <c r="L57" s="15">
        <v>14.71013872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2.29067855</v>
      </c>
      <c r="S57" s="15">
        <v>9.7180169500000009</v>
      </c>
      <c r="T57" s="15">
        <v>0</v>
      </c>
      <c r="U57" s="15">
        <v>0</v>
      </c>
      <c r="V57" s="15">
        <v>1.15246483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0</v>
      </c>
      <c r="AH57" s="15">
        <v>0</v>
      </c>
      <c r="AI57" s="15">
        <v>0</v>
      </c>
      <c r="AJ57" s="15">
        <v>0</v>
      </c>
      <c r="AK57" s="15">
        <v>0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34.765729090000001</v>
      </c>
      <c r="AW57" s="15">
        <v>23.60660665</v>
      </c>
      <c r="AX57" s="15">
        <v>0</v>
      </c>
      <c r="AY57" s="15">
        <v>0</v>
      </c>
      <c r="AZ57" s="15">
        <v>150.98421708000001</v>
      </c>
      <c r="BA57" s="15">
        <v>0</v>
      </c>
      <c r="BB57" s="15">
        <v>0</v>
      </c>
      <c r="BC57" s="15">
        <v>0</v>
      </c>
      <c r="BD57" s="15">
        <v>0</v>
      </c>
      <c r="BE57" s="15">
        <v>0</v>
      </c>
      <c r="BF57" s="15">
        <v>15.424469070000001</v>
      </c>
      <c r="BG57" s="15">
        <v>1.1967733300000001</v>
      </c>
      <c r="BH57" s="15">
        <v>0</v>
      </c>
      <c r="BI57" s="15">
        <v>0</v>
      </c>
      <c r="BJ57" s="15">
        <v>33.020504760000001</v>
      </c>
      <c r="BK57" s="16">
        <f t="shared" si="9"/>
        <v>310.17381556999999</v>
      </c>
    </row>
    <row r="58" spans="1:63" x14ac:dyDescent="0.3">
      <c r="A58" s="13"/>
      <c r="B58" s="20" t="s">
        <v>66</v>
      </c>
      <c r="C58" s="15">
        <v>0</v>
      </c>
      <c r="D58" s="15">
        <v>6.1639178299999999</v>
      </c>
      <c r="E58" s="15">
        <v>0</v>
      </c>
      <c r="F58" s="15">
        <v>0</v>
      </c>
      <c r="G58" s="15">
        <v>0</v>
      </c>
      <c r="H58" s="15">
        <v>117.07053505</v>
      </c>
      <c r="I58" s="15">
        <v>9.8988148799999998</v>
      </c>
      <c r="J58" s="15">
        <v>0</v>
      </c>
      <c r="K58" s="15">
        <v>0</v>
      </c>
      <c r="L58" s="15">
        <v>78.508028260000003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49.205848019999998</v>
      </c>
      <c r="S58" s="15">
        <v>0.42587048</v>
      </c>
      <c r="T58" s="15">
        <v>0</v>
      </c>
      <c r="U58" s="15">
        <v>0</v>
      </c>
      <c r="V58" s="15">
        <v>7.8970701800000001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1.01235728</v>
      </c>
      <c r="AC58" s="15">
        <v>0</v>
      </c>
      <c r="AD58" s="15">
        <v>0</v>
      </c>
      <c r="AE58" s="15">
        <v>0</v>
      </c>
      <c r="AF58" s="15">
        <v>0.56036845000000002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1396.5560584499999</v>
      </c>
      <c r="AW58" s="15">
        <v>180.93278850999999</v>
      </c>
      <c r="AX58" s="15">
        <v>0</v>
      </c>
      <c r="AY58" s="15">
        <v>0</v>
      </c>
      <c r="AZ58" s="15">
        <v>1220.15612704</v>
      </c>
      <c r="BA58" s="15">
        <v>0</v>
      </c>
      <c r="BB58" s="15">
        <v>0</v>
      </c>
      <c r="BC58" s="15">
        <v>0</v>
      </c>
      <c r="BD58" s="15">
        <v>0</v>
      </c>
      <c r="BE58" s="15">
        <v>0</v>
      </c>
      <c r="BF58" s="15">
        <v>509.47785757999998</v>
      </c>
      <c r="BG58" s="15">
        <v>27.505200110000001</v>
      </c>
      <c r="BH58" s="15">
        <v>0</v>
      </c>
      <c r="BI58" s="15">
        <v>0</v>
      </c>
      <c r="BJ58" s="15">
        <v>200.08711790999999</v>
      </c>
      <c r="BK58" s="16">
        <f t="shared" si="9"/>
        <v>3805.4579600299994</v>
      </c>
    </row>
    <row r="59" spans="1:63" x14ac:dyDescent="0.3">
      <c r="A59" s="13"/>
      <c r="B59" s="20" t="s">
        <v>67</v>
      </c>
      <c r="C59" s="15">
        <v>0</v>
      </c>
      <c r="D59" s="15">
        <v>4.40163438</v>
      </c>
      <c r="E59" s="15">
        <v>0</v>
      </c>
      <c r="F59" s="15">
        <v>0</v>
      </c>
      <c r="G59" s="15">
        <v>0</v>
      </c>
      <c r="H59" s="15">
        <v>173.61883216999999</v>
      </c>
      <c r="I59" s="15">
        <v>14.18877631</v>
      </c>
      <c r="J59" s="15">
        <v>0</v>
      </c>
      <c r="K59" s="15">
        <v>0</v>
      </c>
      <c r="L59" s="15">
        <v>92.506881149999998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170.25635370000001</v>
      </c>
      <c r="S59" s="15">
        <v>0.88695480000000004</v>
      </c>
      <c r="T59" s="15">
        <v>0</v>
      </c>
      <c r="U59" s="15">
        <v>0</v>
      </c>
      <c r="V59" s="15">
        <v>23.78735095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0</v>
      </c>
      <c r="AL59" s="15">
        <v>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190.08021773999999</v>
      </c>
      <c r="AW59" s="15">
        <v>78.212791699999997</v>
      </c>
      <c r="AX59" s="15">
        <v>0</v>
      </c>
      <c r="AY59" s="15">
        <v>0</v>
      </c>
      <c r="AZ59" s="15">
        <v>354.14697114000001</v>
      </c>
      <c r="BA59" s="15">
        <v>0</v>
      </c>
      <c r="BB59" s="15">
        <v>0</v>
      </c>
      <c r="BC59" s="15">
        <v>0</v>
      </c>
      <c r="BD59" s="15">
        <v>0</v>
      </c>
      <c r="BE59" s="15">
        <v>0</v>
      </c>
      <c r="BF59" s="15">
        <v>72.765316839999997</v>
      </c>
      <c r="BG59" s="15">
        <v>9.0096366700000008</v>
      </c>
      <c r="BH59" s="15">
        <v>0</v>
      </c>
      <c r="BI59" s="15">
        <v>0</v>
      </c>
      <c r="BJ59" s="15">
        <v>44.935689269999997</v>
      </c>
      <c r="BK59" s="16">
        <f t="shared" si="9"/>
        <v>1228.7974068200001</v>
      </c>
    </row>
    <row r="60" spans="1:63" x14ac:dyDescent="0.3">
      <c r="A60" s="13"/>
      <c r="B60" s="20" t="s">
        <v>68</v>
      </c>
      <c r="C60" s="15">
        <v>0</v>
      </c>
      <c r="D60" s="15">
        <v>10.37180304</v>
      </c>
      <c r="E60" s="15">
        <v>0</v>
      </c>
      <c r="F60" s="15">
        <v>0</v>
      </c>
      <c r="G60" s="15">
        <v>0</v>
      </c>
      <c r="H60" s="15">
        <v>180.38364647</v>
      </c>
      <c r="I60" s="15">
        <v>140.6985182</v>
      </c>
      <c r="J60" s="15">
        <v>0</v>
      </c>
      <c r="K60" s="15">
        <v>0</v>
      </c>
      <c r="L60" s="15">
        <v>597.95008188999998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102.49841872</v>
      </c>
      <c r="S60" s="15">
        <v>14.44951812</v>
      </c>
      <c r="T60" s="15">
        <v>0</v>
      </c>
      <c r="U60" s="15">
        <v>0</v>
      </c>
      <c r="V60" s="15">
        <v>54.845326139999997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0.52174125000000005</v>
      </c>
      <c r="AC60" s="15">
        <v>4.7122300000000004E-3</v>
      </c>
      <c r="AD60" s="15">
        <v>0</v>
      </c>
      <c r="AE60" s="15">
        <v>0</v>
      </c>
      <c r="AF60" s="15">
        <v>0.14979952999999999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1216.85916554</v>
      </c>
      <c r="AW60" s="15">
        <v>511.99084067000001</v>
      </c>
      <c r="AX60" s="15">
        <v>0.20358072999999999</v>
      </c>
      <c r="AY60" s="15">
        <v>0</v>
      </c>
      <c r="AZ60" s="15">
        <v>2409.3702542400001</v>
      </c>
      <c r="BA60" s="15">
        <v>0</v>
      </c>
      <c r="BB60" s="15">
        <v>0</v>
      </c>
      <c r="BC60" s="15">
        <v>0</v>
      </c>
      <c r="BD60" s="15">
        <v>0</v>
      </c>
      <c r="BE60" s="15">
        <v>0</v>
      </c>
      <c r="BF60" s="15">
        <v>488.32053690999999</v>
      </c>
      <c r="BG60" s="15">
        <v>38.647905469999998</v>
      </c>
      <c r="BH60" s="15">
        <v>0</v>
      </c>
      <c r="BI60" s="15">
        <v>0</v>
      </c>
      <c r="BJ60" s="15">
        <v>268.94851922999999</v>
      </c>
      <c r="BK60" s="16">
        <f t="shared" si="9"/>
        <v>6036.2143683800005</v>
      </c>
    </row>
    <row r="61" spans="1:63" x14ac:dyDescent="0.3">
      <c r="A61" s="13"/>
      <c r="B61" s="20" t="s">
        <v>69</v>
      </c>
      <c r="C61" s="15">
        <v>0</v>
      </c>
      <c r="D61" s="15">
        <v>0.39065981999999999</v>
      </c>
      <c r="E61" s="15">
        <v>0</v>
      </c>
      <c r="F61" s="15">
        <v>0</v>
      </c>
      <c r="G61" s="15">
        <v>0</v>
      </c>
      <c r="H61" s="15">
        <v>14.25645252</v>
      </c>
      <c r="I61" s="15">
        <v>14.6534525</v>
      </c>
      <c r="J61" s="15">
        <v>0</v>
      </c>
      <c r="K61" s="15">
        <v>0</v>
      </c>
      <c r="L61" s="15">
        <v>24.03191369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9.3084909800000002</v>
      </c>
      <c r="S61" s="15">
        <v>6.1886070000000001E-2</v>
      </c>
      <c r="T61" s="15">
        <v>0</v>
      </c>
      <c r="U61" s="15">
        <v>0</v>
      </c>
      <c r="V61" s="15">
        <v>2.29938215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60.465565320000003</v>
      </c>
      <c r="AW61" s="15">
        <v>31.116284870000001</v>
      </c>
      <c r="AX61" s="15">
        <v>0</v>
      </c>
      <c r="AY61" s="15">
        <v>0</v>
      </c>
      <c r="AZ61" s="15">
        <v>124.98361886000001</v>
      </c>
      <c r="BA61" s="15">
        <v>0</v>
      </c>
      <c r="BB61" s="15">
        <v>0</v>
      </c>
      <c r="BC61" s="15">
        <v>0</v>
      </c>
      <c r="BD61" s="15">
        <v>0</v>
      </c>
      <c r="BE61" s="15">
        <v>0</v>
      </c>
      <c r="BF61" s="15">
        <v>29.172559639999999</v>
      </c>
      <c r="BG61" s="15">
        <v>5.1195246900000004</v>
      </c>
      <c r="BH61" s="15">
        <v>0</v>
      </c>
      <c r="BI61" s="15">
        <v>0</v>
      </c>
      <c r="BJ61" s="15">
        <v>24.30447131</v>
      </c>
      <c r="BK61" s="16">
        <f>SUM(C61:BJ61)</f>
        <v>340.16426241999994</v>
      </c>
    </row>
    <row r="62" spans="1:63" x14ac:dyDescent="0.3">
      <c r="A62" s="13"/>
      <c r="B62" s="17" t="s">
        <v>22</v>
      </c>
      <c r="C62" s="18">
        <f>SUM(C43:C61)</f>
        <v>0</v>
      </c>
      <c r="D62" s="18">
        <f t="shared" ref="D62:BJ62" si="10">SUM(D43:D61)</f>
        <v>124.75601497</v>
      </c>
      <c r="E62" s="18">
        <f t="shared" si="10"/>
        <v>0</v>
      </c>
      <c r="F62" s="18">
        <f t="shared" si="10"/>
        <v>0</v>
      </c>
      <c r="G62" s="18">
        <f t="shared" si="10"/>
        <v>0</v>
      </c>
      <c r="H62" s="18">
        <f t="shared" si="10"/>
        <v>2484.1885052600001</v>
      </c>
      <c r="I62" s="18">
        <f t="shared" si="10"/>
        <v>10467.972434690002</v>
      </c>
      <c r="J62" s="18">
        <f t="shared" si="10"/>
        <v>35.351795750000001</v>
      </c>
      <c r="K62" s="18">
        <f t="shared" si="10"/>
        <v>0</v>
      </c>
      <c r="L62" s="18">
        <f t="shared" si="10"/>
        <v>9176.1356808699984</v>
      </c>
      <c r="M62" s="18">
        <f t="shared" si="10"/>
        <v>0</v>
      </c>
      <c r="N62" s="18">
        <f t="shared" si="10"/>
        <v>0</v>
      </c>
      <c r="O62" s="18">
        <f t="shared" si="10"/>
        <v>0</v>
      </c>
      <c r="P62" s="18">
        <f t="shared" si="10"/>
        <v>0</v>
      </c>
      <c r="Q62" s="18">
        <f t="shared" si="10"/>
        <v>0</v>
      </c>
      <c r="R62" s="18">
        <f t="shared" si="10"/>
        <v>1141.7393087</v>
      </c>
      <c r="S62" s="18">
        <f t="shared" si="10"/>
        <v>422.34315625999989</v>
      </c>
      <c r="T62" s="18">
        <f t="shared" si="10"/>
        <v>0</v>
      </c>
      <c r="U62" s="18">
        <f t="shared" si="10"/>
        <v>0</v>
      </c>
      <c r="V62" s="18">
        <f t="shared" si="10"/>
        <v>552.76437252000005</v>
      </c>
      <c r="W62" s="18">
        <f t="shared" si="10"/>
        <v>0</v>
      </c>
      <c r="X62" s="18">
        <f t="shared" si="10"/>
        <v>0</v>
      </c>
      <c r="Y62" s="18">
        <f t="shared" si="10"/>
        <v>0</v>
      </c>
      <c r="Z62" s="18">
        <f t="shared" si="10"/>
        <v>0</v>
      </c>
      <c r="AA62" s="18">
        <f t="shared" si="10"/>
        <v>0</v>
      </c>
      <c r="AB62" s="18">
        <f t="shared" si="10"/>
        <v>10.759287819999999</v>
      </c>
      <c r="AC62" s="18">
        <f t="shared" si="10"/>
        <v>0.65234068999999995</v>
      </c>
      <c r="AD62" s="18">
        <f t="shared" si="10"/>
        <v>0</v>
      </c>
      <c r="AE62" s="18">
        <f t="shared" si="10"/>
        <v>0</v>
      </c>
      <c r="AF62" s="18">
        <f t="shared" si="10"/>
        <v>15.911373790000001</v>
      </c>
      <c r="AG62" s="18">
        <f t="shared" si="10"/>
        <v>0</v>
      </c>
      <c r="AH62" s="18">
        <f t="shared" si="10"/>
        <v>0</v>
      </c>
      <c r="AI62" s="18">
        <f t="shared" si="10"/>
        <v>0</v>
      </c>
      <c r="AJ62" s="18">
        <f t="shared" si="10"/>
        <v>0</v>
      </c>
      <c r="AK62" s="18">
        <f t="shared" si="10"/>
        <v>0</v>
      </c>
      <c r="AL62" s="18">
        <f t="shared" si="10"/>
        <v>0.41086961</v>
      </c>
      <c r="AM62" s="18">
        <f t="shared" si="10"/>
        <v>0</v>
      </c>
      <c r="AN62" s="18">
        <f t="shared" si="10"/>
        <v>0</v>
      </c>
      <c r="AO62" s="18">
        <f t="shared" si="10"/>
        <v>0</v>
      </c>
      <c r="AP62" s="18">
        <f t="shared" si="10"/>
        <v>0</v>
      </c>
      <c r="AQ62" s="18">
        <f t="shared" si="10"/>
        <v>0</v>
      </c>
      <c r="AR62" s="18">
        <f t="shared" si="10"/>
        <v>0</v>
      </c>
      <c r="AS62" s="18">
        <f t="shared" si="10"/>
        <v>0</v>
      </c>
      <c r="AT62" s="18">
        <f t="shared" si="10"/>
        <v>0</v>
      </c>
      <c r="AU62" s="18">
        <f t="shared" si="10"/>
        <v>0</v>
      </c>
      <c r="AV62" s="18">
        <f t="shared" si="10"/>
        <v>13924.77626921</v>
      </c>
      <c r="AW62" s="18">
        <f t="shared" si="10"/>
        <v>5275.2405665499973</v>
      </c>
      <c r="AX62" s="18">
        <f t="shared" si="10"/>
        <v>0.20358072999999999</v>
      </c>
      <c r="AY62" s="18">
        <f t="shared" si="10"/>
        <v>0</v>
      </c>
      <c r="AZ62" s="18">
        <f t="shared" si="10"/>
        <v>21752.39899917</v>
      </c>
      <c r="BA62" s="18">
        <f t="shared" si="10"/>
        <v>0</v>
      </c>
      <c r="BB62" s="18">
        <f t="shared" si="10"/>
        <v>0</v>
      </c>
      <c r="BC62" s="18">
        <f t="shared" si="10"/>
        <v>0</v>
      </c>
      <c r="BD62" s="18">
        <f t="shared" si="10"/>
        <v>0</v>
      </c>
      <c r="BE62" s="18">
        <f t="shared" si="10"/>
        <v>0</v>
      </c>
      <c r="BF62" s="18">
        <f t="shared" si="10"/>
        <v>4864.5610318099998</v>
      </c>
      <c r="BG62" s="18">
        <f t="shared" si="10"/>
        <v>577.62398013999984</v>
      </c>
      <c r="BH62" s="18">
        <f t="shared" si="10"/>
        <v>1.8221824</v>
      </c>
      <c r="BI62" s="18">
        <f t="shared" si="10"/>
        <v>0</v>
      </c>
      <c r="BJ62" s="18">
        <f t="shared" si="10"/>
        <v>2610.0267843999991</v>
      </c>
      <c r="BK62" s="19">
        <f>SUM(C62:BJ62)</f>
        <v>73439.638535340011</v>
      </c>
    </row>
    <row r="63" spans="1:63" x14ac:dyDescent="0.3">
      <c r="A63" s="13"/>
      <c r="B63" s="25" t="s">
        <v>70</v>
      </c>
      <c r="C63" s="18">
        <f>+C62+C41</f>
        <v>0</v>
      </c>
      <c r="D63" s="18">
        <f t="shared" ref="D63:BK63" si="11">+D62+D41</f>
        <v>129.00290067</v>
      </c>
      <c r="E63" s="18">
        <f t="shared" si="11"/>
        <v>0</v>
      </c>
      <c r="F63" s="18">
        <f t="shared" si="11"/>
        <v>0</v>
      </c>
      <c r="G63" s="18">
        <f t="shared" si="11"/>
        <v>0</v>
      </c>
      <c r="H63" s="18">
        <f t="shared" si="11"/>
        <v>2714.3659559500002</v>
      </c>
      <c r="I63" s="18">
        <f t="shared" si="11"/>
        <v>10472.546975100002</v>
      </c>
      <c r="J63" s="18">
        <f t="shared" si="11"/>
        <v>35.351795750000001</v>
      </c>
      <c r="K63" s="18">
        <f t="shared" si="11"/>
        <v>0</v>
      </c>
      <c r="L63" s="18">
        <f t="shared" si="11"/>
        <v>9198.5666391799987</v>
      </c>
      <c r="M63" s="18">
        <f t="shared" si="11"/>
        <v>0</v>
      </c>
      <c r="N63" s="18">
        <f t="shared" si="11"/>
        <v>0</v>
      </c>
      <c r="O63" s="18">
        <f t="shared" si="11"/>
        <v>0</v>
      </c>
      <c r="P63" s="18">
        <f t="shared" si="11"/>
        <v>0</v>
      </c>
      <c r="Q63" s="18">
        <f t="shared" si="11"/>
        <v>0</v>
      </c>
      <c r="R63" s="18">
        <f t="shared" si="11"/>
        <v>1299.5633059100001</v>
      </c>
      <c r="S63" s="18">
        <f t="shared" si="11"/>
        <v>424.07693159999991</v>
      </c>
      <c r="T63" s="18">
        <f t="shared" si="11"/>
        <v>0</v>
      </c>
      <c r="U63" s="18">
        <f t="shared" si="11"/>
        <v>0</v>
      </c>
      <c r="V63" s="18">
        <f t="shared" si="11"/>
        <v>555.2439335900001</v>
      </c>
      <c r="W63" s="18">
        <f t="shared" si="11"/>
        <v>0</v>
      </c>
      <c r="X63" s="18">
        <f t="shared" si="11"/>
        <v>0</v>
      </c>
      <c r="Y63" s="18">
        <f t="shared" si="11"/>
        <v>0</v>
      </c>
      <c r="Z63" s="18">
        <f t="shared" si="11"/>
        <v>0</v>
      </c>
      <c r="AA63" s="18">
        <f t="shared" si="11"/>
        <v>0</v>
      </c>
      <c r="AB63" s="18">
        <f t="shared" si="11"/>
        <v>11.982612639999999</v>
      </c>
      <c r="AC63" s="18">
        <f t="shared" si="11"/>
        <v>0.89629242999999992</v>
      </c>
      <c r="AD63" s="18">
        <f t="shared" si="11"/>
        <v>0</v>
      </c>
      <c r="AE63" s="18">
        <f t="shared" si="11"/>
        <v>0</v>
      </c>
      <c r="AF63" s="18">
        <f t="shared" si="11"/>
        <v>16.009254349999999</v>
      </c>
      <c r="AG63" s="18">
        <f t="shared" si="11"/>
        <v>0</v>
      </c>
      <c r="AH63" s="18">
        <f t="shared" si="11"/>
        <v>0</v>
      </c>
      <c r="AI63" s="18">
        <f t="shared" si="11"/>
        <v>0</v>
      </c>
      <c r="AJ63" s="18">
        <f t="shared" si="11"/>
        <v>0</v>
      </c>
      <c r="AK63" s="18">
        <f t="shared" si="11"/>
        <v>0</v>
      </c>
      <c r="AL63" s="18">
        <f t="shared" si="11"/>
        <v>0.41384118999999997</v>
      </c>
      <c r="AM63" s="18">
        <f t="shared" si="11"/>
        <v>0</v>
      </c>
      <c r="AN63" s="18">
        <f t="shared" si="11"/>
        <v>0</v>
      </c>
      <c r="AO63" s="18">
        <f t="shared" si="11"/>
        <v>0</v>
      </c>
      <c r="AP63" s="18">
        <f t="shared" si="11"/>
        <v>0</v>
      </c>
      <c r="AQ63" s="18">
        <f t="shared" si="11"/>
        <v>0</v>
      </c>
      <c r="AR63" s="18">
        <f t="shared" si="11"/>
        <v>0</v>
      </c>
      <c r="AS63" s="18">
        <f t="shared" si="11"/>
        <v>0</v>
      </c>
      <c r="AT63" s="18">
        <f t="shared" si="11"/>
        <v>0</v>
      </c>
      <c r="AU63" s="18">
        <f t="shared" si="11"/>
        <v>0</v>
      </c>
      <c r="AV63" s="18">
        <f t="shared" si="11"/>
        <v>15328.314861549999</v>
      </c>
      <c r="AW63" s="18">
        <f t="shared" si="11"/>
        <v>5377.0853888999973</v>
      </c>
      <c r="AX63" s="18">
        <f t="shared" si="11"/>
        <v>0.20358072999999999</v>
      </c>
      <c r="AY63" s="18">
        <f t="shared" si="11"/>
        <v>0</v>
      </c>
      <c r="AZ63" s="18">
        <f t="shared" si="11"/>
        <v>21940.966850659999</v>
      </c>
      <c r="BA63" s="18">
        <f t="shared" si="11"/>
        <v>0</v>
      </c>
      <c r="BB63" s="18">
        <f t="shared" si="11"/>
        <v>0</v>
      </c>
      <c r="BC63" s="18">
        <f t="shared" si="11"/>
        <v>0</v>
      </c>
      <c r="BD63" s="18">
        <f t="shared" si="11"/>
        <v>0</v>
      </c>
      <c r="BE63" s="18">
        <f t="shared" si="11"/>
        <v>0</v>
      </c>
      <c r="BF63" s="18">
        <f t="shared" si="11"/>
        <v>5518.9625592800003</v>
      </c>
      <c r="BG63" s="18">
        <f t="shared" si="11"/>
        <v>617.84060729999987</v>
      </c>
      <c r="BH63" s="18">
        <f t="shared" si="11"/>
        <v>1.8221824</v>
      </c>
      <c r="BI63" s="18">
        <f t="shared" si="11"/>
        <v>0</v>
      </c>
      <c r="BJ63" s="18">
        <f t="shared" si="11"/>
        <v>2645.1492891699991</v>
      </c>
      <c r="BK63" s="19">
        <f t="shared" si="11"/>
        <v>76288.365758350017</v>
      </c>
    </row>
    <row r="64" spans="1:63" x14ac:dyDescent="0.3">
      <c r="A64" s="13"/>
      <c r="B64" s="25"/>
      <c r="C64" s="1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19"/>
    </row>
    <row r="65" spans="1:66" x14ac:dyDescent="0.3">
      <c r="A65" s="9" t="s">
        <v>71</v>
      </c>
      <c r="B65" s="10" t="s">
        <v>72</v>
      </c>
      <c r="C65" s="15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6"/>
    </row>
    <row r="66" spans="1:66" x14ac:dyDescent="0.3">
      <c r="A66" s="9" t="s">
        <v>13</v>
      </c>
      <c r="B66" s="28" t="s">
        <v>73</v>
      </c>
      <c r="C66" s="15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0</v>
      </c>
      <c r="AJ66" s="14">
        <v>0</v>
      </c>
      <c r="AK66" s="14">
        <v>0</v>
      </c>
      <c r="AL66" s="14">
        <v>0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0</v>
      </c>
      <c r="AS66" s="14">
        <v>0</v>
      </c>
      <c r="AT66" s="14">
        <v>0</v>
      </c>
      <c r="AU66" s="14">
        <v>0</v>
      </c>
      <c r="AV66" s="14">
        <v>0</v>
      </c>
      <c r="AW66" s="14">
        <v>0</v>
      </c>
      <c r="AX66" s="14">
        <v>0</v>
      </c>
      <c r="AY66" s="14">
        <v>0</v>
      </c>
      <c r="AZ66" s="14">
        <v>0</v>
      </c>
      <c r="BA66" s="14">
        <v>0</v>
      </c>
      <c r="BB66" s="14">
        <v>0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29">
        <f>SUM(C66:BJ66)</f>
        <v>0</v>
      </c>
    </row>
    <row r="67" spans="1:66" x14ac:dyDescent="0.3">
      <c r="A67" s="9"/>
      <c r="B67" s="22" t="s">
        <v>25</v>
      </c>
      <c r="C67" s="15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0</v>
      </c>
      <c r="AK67" s="14">
        <v>0</v>
      </c>
      <c r="AL67" s="14">
        <v>0</v>
      </c>
      <c r="AM67" s="14">
        <v>0</v>
      </c>
      <c r="AN67" s="14">
        <v>0</v>
      </c>
      <c r="AO67" s="14">
        <v>0</v>
      </c>
      <c r="AP67" s="14">
        <v>0</v>
      </c>
      <c r="AQ67" s="14">
        <v>0</v>
      </c>
      <c r="AR67" s="14">
        <v>0</v>
      </c>
      <c r="AS67" s="14">
        <v>0</v>
      </c>
      <c r="AT67" s="14">
        <v>0</v>
      </c>
      <c r="AU67" s="14">
        <v>0</v>
      </c>
      <c r="AV67" s="14">
        <v>0</v>
      </c>
      <c r="AW67" s="14">
        <v>0</v>
      </c>
      <c r="AX67" s="14">
        <v>0</v>
      </c>
      <c r="AY67" s="14">
        <v>0</v>
      </c>
      <c r="AZ67" s="14">
        <v>0</v>
      </c>
      <c r="BA67" s="14">
        <v>0</v>
      </c>
      <c r="BB67" s="14">
        <v>0</v>
      </c>
      <c r="BC67" s="14">
        <v>0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0</v>
      </c>
      <c r="BJ67" s="14">
        <v>0</v>
      </c>
      <c r="BK67" s="29">
        <f>SUM(C67:BJ67)</f>
        <v>0</v>
      </c>
    </row>
    <row r="68" spans="1:66" x14ac:dyDescent="0.3">
      <c r="A68" s="9"/>
      <c r="B68" s="25" t="s">
        <v>74</v>
      </c>
      <c r="C68" s="23">
        <f t="shared" ref="C68:AX68" si="12">SUM(C67)</f>
        <v>0</v>
      </c>
      <c r="D68" s="23">
        <f t="shared" si="12"/>
        <v>0</v>
      </c>
      <c r="E68" s="23">
        <f t="shared" si="12"/>
        <v>0</v>
      </c>
      <c r="F68" s="23">
        <f t="shared" si="12"/>
        <v>0</v>
      </c>
      <c r="G68" s="23">
        <f t="shared" si="12"/>
        <v>0</v>
      </c>
      <c r="H68" s="23">
        <f t="shared" si="12"/>
        <v>0</v>
      </c>
      <c r="I68" s="23">
        <f t="shared" si="12"/>
        <v>0</v>
      </c>
      <c r="J68" s="23">
        <f t="shared" si="12"/>
        <v>0</v>
      </c>
      <c r="K68" s="23">
        <f t="shared" si="12"/>
        <v>0</v>
      </c>
      <c r="L68" s="23">
        <f t="shared" si="12"/>
        <v>0</v>
      </c>
      <c r="M68" s="23">
        <f t="shared" si="12"/>
        <v>0</v>
      </c>
      <c r="N68" s="23">
        <f t="shared" si="12"/>
        <v>0</v>
      </c>
      <c r="O68" s="23">
        <f t="shared" si="12"/>
        <v>0</v>
      </c>
      <c r="P68" s="23">
        <f t="shared" si="12"/>
        <v>0</v>
      </c>
      <c r="Q68" s="23">
        <f t="shared" si="12"/>
        <v>0</v>
      </c>
      <c r="R68" s="23">
        <f t="shared" si="12"/>
        <v>0</v>
      </c>
      <c r="S68" s="23">
        <f t="shared" si="12"/>
        <v>0</v>
      </c>
      <c r="T68" s="23">
        <f t="shared" si="12"/>
        <v>0</v>
      </c>
      <c r="U68" s="23">
        <f t="shared" si="12"/>
        <v>0</v>
      </c>
      <c r="V68" s="23">
        <f t="shared" si="12"/>
        <v>0</v>
      </c>
      <c r="W68" s="23">
        <f t="shared" si="12"/>
        <v>0</v>
      </c>
      <c r="X68" s="23">
        <f t="shared" si="12"/>
        <v>0</v>
      </c>
      <c r="Y68" s="23">
        <f t="shared" si="12"/>
        <v>0</v>
      </c>
      <c r="Z68" s="23">
        <f t="shared" si="12"/>
        <v>0</v>
      </c>
      <c r="AA68" s="23">
        <f t="shared" si="12"/>
        <v>0</v>
      </c>
      <c r="AB68" s="23">
        <f t="shared" si="12"/>
        <v>0</v>
      </c>
      <c r="AC68" s="23">
        <f t="shared" si="12"/>
        <v>0</v>
      </c>
      <c r="AD68" s="23">
        <f t="shared" si="12"/>
        <v>0</v>
      </c>
      <c r="AE68" s="23">
        <f t="shared" si="12"/>
        <v>0</v>
      </c>
      <c r="AF68" s="23">
        <f t="shared" si="12"/>
        <v>0</v>
      </c>
      <c r="AG68" s="23">
        <f t="shared" si="12"/>
        <v>0</v>
      </c>
      <c r="AH68" s="23">
        <f t="shared" si="12"/>
        <v>0</v>
      </c>
      <c r="AI68" s="23">
        <f t="shared" si="12"/>
        <v>0</v>
      </c>
      <c r="AJ68" s="23">
        <f t="shared" si="12"/>
        <v>0</v>
      </c>
      <c r="AK68" s="23">
        <f t="shared" si="12"/>
        <v>0</v>
      </c>
      <c r="AL68" s="23">
        <f t="shared" si="12"/>
        <v>0</v>
      </c>
      <c r="AM68" s="23">
        <f t="shared" si="12"/>
        <v>0</v>
      </c>
      <c r="AN68" s="23">
        <f t="shared" si="12"/>
        <v>0</v>
      </c>
      <c r="AO68" s="23">
        <f t="shared" si="12"/>
        <v>0</v>
      </c>
      <c r="AP68" s="23">
        <f t="shared" si="12"/>
        <v>0</v>
      </c>
      <c r="AQ68" s="23">
        <f t="shared" si="12"/>
        <v>0</v>
      </c>
      <c r="AR68" s="23">
        <f t="shared" si="12"/>
        <v>0</v>
      </c>
      <c r="AS68" s="23">
        <f t="shared" si="12"/>
        <v>0</v>
      </c>
      <c r="AT68" s="23">
        <f t="shared" si="12"/>
        <v>0</v>
      </c>
      <c r="AU68" s="23">
        <f t="shared" si="12"/>
        <v>0</v>
      </c>
      <c r="AV68" s="23">
        <f t="shared" si="12"/>
        <v>0</v>
      </c>
      <c r="AW68" s="23">
        <f t="shared" si="12"/>
        <v>0</v>
      </c>
      <c r="AX68" s="23">
        <f t="shared" si="12"/>
        <v>0</v>
      </c>
      <c r="AY68" s="23">
        <f>SUM(AY67)</f>
        <v>0</v>
      </c>
      <c r="AZ68" s="23">
        <f t="shared" ref="AZ68:BK68" si="13">SUM(AZ67)</f>
        <v>0</v>
      </c>
      <c r="BA68" s="23">
        <f t="shared" si="13"/>
        <v>0</v>
      </c>
      <c r="BB68" s="23">
        <f t="shared" si="13"/>
        <v>0</v>
      </c>
      <c r="BC68" s="23">
        <f t="shared" si="13"/>
        <v>0</v>
      </c>
      <c r="BD68" s="23">
        <f t="shared" si="13"/>
        <v>0</v>
      </c>
      <c r="BE68" s="23">
        <f t="shared" si="13"/>
        <v>0</v>
      </c>
      <c r="BF68" s="23">
        <f t="shared" si="13"/>
        <v>0</v>
      </c>
      <c r="BG68" s="23">
        <f t="shared" si="13"/>
        <v>0</v>
      </c>
      <c r="BH68" s="23">
        <f t="shared" si="13"/>
        <v>0</v>
      </c>
      <c r="BI68" s="23">
        <f t="shared" si="13"/>
        <v>0</v>
      </c>
      <c r="BJ68" s="23">
        <f t="shared" si="13"/>
        <v>0</v>
      </c>
      <c r="BK68" s="19">
        <f t="shared" si="13"/>
        <v>0</v>
      </c>
    </row>
    <row r="69" spans="1:66" x14ac:dyDescent="0.3">
      <c r="A69" s="9"/>
      <c r="B69" s="28"/>
      <c r="C69" s="15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6"/>
    </row>
    <row r="70" spans="1:66" x14ac:dyDescent="0.3">
      <c r="A70" s="9" t="s">
        <v>75</v>
      </c>
      <c r="B70" s="10" t="s">
        <v>76</v>
      </c>
      <c r="C70" s="15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6"/>
    </row>
    <row r="71" spans="1:66" x14ac:dyDescent="0.3">
      <c r="A71" s="9" t="s">
        <v>13</v>
      </c>
      <c r="B71" s="12" t="s">
        <v>77</v>
      </c>
      <c r="C71" s="15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6"/>
    </row>
    <row r="72" spans="1:66" x14ac:dyDescent="0.3">
      <c r="A72" s="9"/>
      <c r="B72" s="22" t="s">
        <v>78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v>0</v>
      </c>
      <c r="AG72" s="14">
        <v>0</v>
      </c>
      <c r="AH72" s="14">
        <v>0</v>
      </c>
      <c r="AI72" s="14">
        <v>0</v>
      </c>
      <c r="AJ72" s="14">
        <v>0</v>
      </c>
      <c r="AK72" s="14">
        <v>0</v>
      </c>
      <c r="AL72" s="14">
        <v>0</v>
      </c>
      <c r="AM72" s="14">
        <v>0</v>
      </c>
      <c r="AN72" s="14">
        <v>0</v>
      </c>
      <c r="AO72" s="14">
        <v>0</v>
      </c>
      <c r="AP72" s="14">
        <v>0</v>
      </c>
      <c r="AQ72" s="15">
        <v>0</v>
      </c>
      <c r="AR72" s="15">
        <v>1.39020455</v>
      </c>
      <c r="AS72" s="15">
        <v>0</v>
      </c>
      <c r="AT72" s="15">
        <v>0</v>
      </c>
      <c r="AU72" s="15">
        <v>0</v>
      </c>
      <c r="AV72" s="15">
        <v>6.2862298799999996</v>
      </c>
      <c r="AW72" s="15">
        <v>172.60578912</v>
      </c>
      <c r="AX72" s="15">
        <v>0</v>
      </c>
      <c r="AY72" s="15">
        <v>0</v>
      </c>
      <c r="AZ72" s="15">
        <v>20.302641659999999</v>
      </c>
      <c r="BA72" s="15">
        <v>0</v>
      </c>
      <c r="BB72" s="15">
        <v>0</v>
      </c>
      <c r="BC72" s="15">
        <v>0</v>
      </c>
      <c r="BD72" s="15">
        <v>0</v>
      </c>
      <c r="BE72" s="15">
        <v>0</v>
      </c>
      <c r="BF72" s="15">
        <v>3.4984134999999998</v>
      </c>
      <c r="BG72" s="15">
        <v>0.10218003000000001</v>
      </c>
      <c r="BH72" s="15">
        <v>0</v>
      </c>
      <c r="BI72" s="15">
        <v>0</v>
      </c>
      <c r="BJ72" s="15">
        <v>6.4006579700000001</v>
      </c>
      <c r="BK72" s="16">
        <f>SUM(C72:BJ72)</f>
        <v>210.58611671</v>
      </c>
      <c r="BM72" s="30"/>
      <c r="BN72" s="26"/>
    </row>
    <row r="73" spans="1:66" x14ac:dyDescent="0.3">
      <c r="A73" s="9"/>
      <c r="B73" s="17" t="s">
        <v>18</v>
      </c>
      <c r="C73" s="18">
        <f>SUM(C72)</f>
        <v>0</v>
      </c>
      <c r="D73" s="18">
        <f t="shared" ref="D73:BJ73" si="14">SUM(D72)</f>
        <v>0</v>
      </c>
      <c r="E73" s="18">
        <f t="shared" si="14"/>
        <v>0</v>
      </c>
      <c r="F73" s="18">
        <f t="shared" si="14"/>
        <v>0</v>
      </c>
      <c r="G73" s="18">
        <f t="shared" si="14"/>
        <v>0</v>
      </c>
      <c r="H73" s="18">
        <f t="shared" si="14"/>
        <v>0</v>
      </c>
      <c r="I73" s="18">
        <f t="shared" si="14"/>
        <v>0</v>
      </c>
      <c r="J73" s="18">
        <f t="shared" si="14"/>
        <v>0</v>
      </c>
      <c r="K73" s="18">
        <f t="shared" si="14"/>
        <v>0</v>
      </c>
      <c r="L73" s="18">
        <f t="shared" si="14"/>
        <v>0</v>
      </c>
      <c r="M73" s="18">
        <f t="shared" si="14"/>
        <v>0</v>
      </c>
      <c r="N73" s="18">
        <f t="shared" si="14"/>
        <v>0</v>
      </c>
      <c r="O73" s="18">
        <f t="shared" si="14"/>
        <v>0</v>
      </c>
      <c r="P73" s="18">
        <f t="shared" si="14"/>
        <v>0</v>
      </c>
      <c r="Q73" s="18">
        <f t="shared" si="14"/>
        <v>0</v>
      </c>
      <c r="R73" s="18">
        <f t="shared" si="14"/>
        <v>0</v>
      </c>
      <c r="S73" s="18">
        <f t="shared" si="14"/>
        <v>0</v>
      </c>
      <c r="T73" s="18">
        <f t="shared" si="14"/>
        <v>0</v>
      </c>
      <c r="U73" s="18">
        <f t="shared" si="14"/>
        <v>0</v>
      </c>
      <c r="V73" s="18">
        <f t="shared" si="14"/>
        <v>0</v>
      </c>
      <c r="W73" s="18">
        <f t="shared" si="14"/>
        <v>0</v>
      </c>
      <c r="X73" s="18">
        <f t="shared" si="14"/>
        <v>0</v>
      </c>
      <c r="Y73" s="18">
        <f t="shared" si="14"/>
        <v>0</v>
      </c>
      <c r="Z73" s="18">
        <f t="shared" si="14"/>
        <v>0</v>
      </c>
      <c r="AA73" s="18">
        <f t="shared" si="14"/>
        <v>0</v>
      </c>
      <c r="AB73" s="18">
        <f t="shared" si="14"/>
        <v>0</v>
      </c>
      <c r="AC73" s="18">
        <f t="shared" si="14"/>
        <v>0</v>
      </c>
      <c r="AD73" s="18">
        <f t="shared" si="14"/>
        <v>0</v>
      </c>
      <c r="AE73" s="18">
        <f t="shared" si="14"/>
        <v>0</v>
      </c>
      <c r="AF73" s="18">
        <f t="shared" si="14"/>
        <v>0</v>
      </c>
      <c r="AG73" s="18">
        <f t="shared" si="14"/>
        <v>0</v>
      </c>
      <c r="AH73" s="18">
        <f t="shared" si="14"/>
        <v>0</v>
      </c>
      <c r="AI73" s="18">
        <f t="shared" si="14"/>
        <v>0</v>
      </c>
      <c r="AJ73" s="18">
        <f t="shared" si="14"/>
        <v>0</v>
      </c>
      <c r="AK73" s="18">
        <f t="shared" si="14"/>
        <v>0</v>
      </c>
      <c r="AL73" s="18">
        <f t="shared" si="14"/>
        <v>0</v>
      </c>
      <c r="AM73" s="18">
        <f t="shared" si="14"/>
        <v>0</v>
      </c>
      <c r="AN73" s="18">
        <f t="shared" si="14"/>
        <v>0</v>
      </c>
      <c r="AO73" s="18">
        <f t="shared" si="14"/>
        <v>0</v>
      </c>
      <c r="AP73" s="18">
        <f t="shared" si="14"/>
        <v>0</v>
      </c>
      <c r="AQ73" s="18">
        <f t="shared" si="14"/>
        <v>0</v>
      </c>
      <c r="AR73" s="18">
        <f t="shared" si="14"/>
        <v>1.39020455</v>
      </c>
      <c r="AS73" s="18">
        <f t="shared" si="14"/>
        <v>0</v>
      </c>
      <c r="AT73" s="18">
        <f t="shared" si="14"/>
        <v>0</v>
      </c>
      <c r="AU73" s="18">
        <f t="shared" si="14"/>
        <v>0</v>
      </c>
      <c r="AV73" s="18">
        <f t="shared" si="14"/>
        <v>6.2862298799999996</v>
      </c>
      <c r="AW73" s="18">
        <f t="shared" si="14"/>
        <v>172.60578912</v>
      </c>
      <c r="AX73" s="18">
        <f t="shared" si="14"/>
        <v>0</v>
      </c>
      <c r="AY73" s="18">
        <f t="shared" si="14"/>
        <v>0</v>
      </c>
      <c r="AZ73" s="18">
        <f t="shared" si="14"/>
        <v>20.302641659999999</v>
      </c>
      <c r="BA73" s="18">
        <f t="shared" si="14"/>
        <v>0</v>
      </c>
      <c r="BB73" s="18">
        <f t="shared" si="14"/>
        <v>0</v>
      </c>
      <c r="BC73" s="18">
        <f t="shared" si="14"/>
        <v>0</v>
      </c>
      <c r="BD73" s="18">
        <f t="shared" si="14"/>
        <v>0</v>
      </c>
      <c r="BE73" s="18">
        <f t="shared" si="14"/>
        <v>0</v>
      </c>
      <c r="BF73" s="18">
        <f t="shared" si="14"/>
        <v>3.4984134999999998</v>
      </c>
      <c r="BG73" s="18">
        <f t="shared" si="14"/>
        <v>0.10218003000000001</v>
      </c>
      <c r="BH73" s="18">
        <f t="shared" si="14"/>
        <v>0</v>
      </c>
      <c r="BI73" s="18">
        <f t="shared" si="14"/>
        <v>0</v>
      </c>
      <c r="BJ73" s="18">
        <f t="shared" si="14"/>
        <v>6.4006579700000001</v>
      </c>
      <c r="BK73" s="19">
        <f>SUM(BK72)</f>
        <v>210.58611671</v>
      </c>
      <c r="BM73" s="30"/>
      <c r="BN73" s="26"/>
    </row>
    <row r="74" spans="1:66" x14ac:dyDescent="0.3">
      <c r="A74" s="9" t="s">
        <v>19</v>
      </c>
      <c r="B74" s="12" t="s">
        <v>79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6"/>
    </row>
    <row r="75" spans="1:66" x14ac:dyDescent="0.3">
      <c r="A75" s="9"/>
      <c r="B75" s="22" t="s">
        <v>80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5">
        <v>0</v>
      </c>
      <c r="AR75" s="15">
        <v>5.2640470000000002E-2</v>
      </c>
      <c r="AS75" s="15">
        <v>0</v>
      </c>
      <c r="AT75" s="15">
        <v>0</v>
      </c>
      <c r="AU75" s="15">
        <v>0</v>
      </c>
      <c r="AV75" s="15">
        <v>1.0511613900000001</v>
      </c>
      <c r="AW75" s="15">
        <v>82.784067960000002</v>
      </c>
      <c r="AX75" s="15">
        <v>0</v>
      </c>
      <c r="AY75" s="15">
        <v>0</v>
      </c>
      <c r="AZ75" s="15">
        <v>2.06950849</v>
      </c>
      <c r="BA75" s="15">
        <v>0</v>
      </c>
      <c r="BB75" s="15">
        <v>0</v>
      </c>
      <c r="BC75" s="15">
        <v>0</v>
      </c>
      <c r="BD75" s="15">
        <v>0</v>
      </c>
      <c r="BE75" s="15">
        <v>0</v>
      </c>
      <c r="BF75" s="15">
        <v>0.58296616000000001</v>
      </c>
      <c r="BG75" s="15">
        <v>0.10933776000000001</v>
      </c>
      <c r="BH75" s="15">
        <v>0</v>
      </c>
      <c r="BI75" s="15">
        <v>0</v>
      </c>
      <c r="BJ75" s="15">
        <v>0.64796295999999998</v>
      </c>
      <c r="BK75" s="16">
        <f>SUM(C75:BJ75)</f>
        <v>87.297645190000011</v>
      </c>
    </row>
    <row r="76" spans="1:66" x14ac:dyDescent="0.3">
      <c r="A76" s="9"/>
      <c r="B76" s="17" t="s">
        <v>22</v>
      </c>
      <c r="C76" s="18">
        <f>SUM(C75)</f>
        <v>0</v>
      </c>
      <c r="D76" s="18">
        <f t="shared" ref="D76:BJ76" si="15">SUM(D75)</f>
        <v>0</v>
      </c>
      <c r="E76" s="18">
        <f t="shared" si="15"/>
        <v>0</v>
      </c>
      <c r="F76" s="18">
        <f t="shared" si="15"/>
        <v>0</v>
      </c>
      <c r="G76" s="18">
        <f t="shared" si="15"/>
        <v>0</v>
      </c>
      <c r="H76" s="18">
        <f t="shared" si="15"/>
        <v>0</v>
      </c>
      <c r="I76" s="18">
        <f t="shared" si="15"/>
        <v>0</v>
      </c>
      <c r="J76" s="18">
        <f t="shared" si="15"/>
        <v>0</v>
      </c>
      <c r="K76" s="18">
        <f t="shared" si="15"/>
        <v>0</v>
      </c>
      <c r="L76" s="18">
        <f t="shared" si="15"/>
        <v>0</v>
      </c>
      <c r="M76" s="18">
        <f t="shared" si="15"/>
        <v>0</v>
      </c>
      <c r="N76" s="18">
        <f t="shared" si="15"/>
        <v>0</v>
      </c>
      <c r="O76" s="18">
        <f t="shared" si="15"/>
        <v>0</v>
      </c>
      <c r="P76" s="18">
        <f t="shared" si="15"/>
        <v>0</v>
      </c>
      <c r="Q76" s="18">
        <f t="shared" si="15"/>
        <v>0</v>
      </c>
      <c r="R76" s="18">
        <f t="shared" si="15"/>
        <v>0</v>
      </c>
      <c r="S76" s="18">
        <f t="shared" si="15"/>
        <v>0</v>
      </c>
      <c r="T76" s="18">
        <f t="shared" si="15"/>
        <v>0</v>
      </c>
      <c r="U76" s="18">
        <f t="shared" si="15"/>
        <v>0</v>
      </c>
      <c r="V76" s="18">
        <f t="shared" si="15"/>
        <v>0</v>
      </c>
      <c r="W76" s="18">
        <f t="shared" si="15"/>
        <v>0</v>
      </c>
      <c r="X76" s="18">
        <f t="shared" si="15"/>
        <v>0</v>
      </c>
      <c r="Y76" s="18">
        <f t="shared" si="15"/>
        <v>0</v>
      </c>
      <c r="Z76" s="18">
        <f t="shared" si="15"/>
        <v>0</v>
      </c>
      <c r="AA76" s="18">
        <f t="shared" si="15"/>
        <v>0</v>
      </c>
      <c r="AB76" s="18">
        <f t="shared" si="15"/>
        <v>0</v>
      </c>
      <c r="AC76" s="18">
        <f t="shared" si="15"/>
        <v>0</v>
      </c>
      <c r="AD76" s="18">
        <f t="shared" si="15"/>
        <v>0</v>
      </c>
      <c r="AE76" s="18">
        <f t="shared" si="15"/>
        <v>0</v>
      </c>
      <c r="AF76" s="18">
        <f t="shared" si="15"/>
        <v>0</v>
      </c>
      <c r="AG76" s="18">
        <f t="shared" si="15"/>
        <v>0</v>
      </c>
      <c r="AH76" s="18">
        <f t="shared" si="15"/>
        <v>0</v>
      </c>
      <c r="AI76" s="18">
        <f t="shared" si="15"/>
        <v>0</v>
      </c>
      <c r="AJ76" s="18">
        <f t="shared" si="15"/>
        <v>0</v>
      </c>
      <c r="AK76" s="18">
        <f t="shared" si="15"/>
        <v>0</v>
      </c>
      <c r="AL76" s="18">
        <f t="shared" si="15"/>
        <v>0</v>
      </c>
      <c r="AM76" s="18">
        <f t="shared" si="15"/>
        <v>0</v>
      </c>
      <c r="AN76" s="18">
        <f t="shared" si="15"/>
        <v>0</v>
      </c>
      <c r="AO76" s="18">
        <f t="shared" si="15"/>
        <v>0</v>
      </c>
      <c r="AP76" s="18">
        <f t="shared" si="15"/>
        <v>0</v>
      </c>
      <c r="AQ76" s="18">
        <f t="shared" si="15"/>
        <v>0</v>
      </c>
      <c r="AR76" s="18">
        <f t="shared" si="15"/>
        <v>5.2640470000000002E-2</v>
      </c>
      <c r="AS76" s="18">
        <f t="shared" si="15"/>
        <v>0</v>
      </c>
      <c r="AT76" s="18">
        <f t="shared" si="15"/>
        <v>0</v>
      </c>
      <c r="AU76" s="18">
        <f t="shared" si="15"/>
        <v>0</v>
      </c>
      <c r="AV76" s="18">
        <f t="shared" si="15"/>
        <v>1.0511613900000001</v>
      </c>
      <c r="AW76" s="18">
        <f t="shared" si="15"/>
        <v>82.784067960000002</v>
      </c>
      <c r="AX76" s="18">
        <f t="shared" si="15"/>
        <v>0</v>
      </c>
      <c r="AY76" s="18">
        <f t="shared" si="15"/>
        <v>0</v>
      </c>
      <c r="AZ76" s="18">
        <f t="shared" si="15"/>
        <v>2.06950849</v>
      </c>
      <c r="BA76" s="18">
        <f t="shared" si="15"/>
        <v>0</v>
      </c>
      <c r="BB76" s="18">
        <f t="shared" si="15"/>
        <v>0</v>
      </c>
      <c r="BC76" s="18">
        <f t="shared" si="15"/>
        <v>0</v>
      </c>
      <c r="BD76" s="18">
        <f t="shared" si="15"/>
        <v>0</v>
      </c>
      <c r="BE76" s="18">
        <f t="shared" si="15"/>
        <v>0</v>
      </c>
      <c r="BF76" s="18">
        <f t="shared" si="15"/>
        <v>0.58296616000000001</v>
      </c>
      <c r="BG76" s="18">
        <f t="shared" si="15"/>
        <v>0.10933776000000001</v>
      </c>
      <c r="BH76" s="18">
        <f t="shared" si="15"/>
        <v>0</v>
      </c>
      <c r="BI76" s="18">
        <f t="shared" si="15"/>
        <v>0</v>
      </c>
      <c r="BJ76" s="18">
        <f t="shared" si="15"/>
        <v>0.64796295999999998</v>
      </c>
      <c r="BK76" s="19">
        <f>SUM(BK75)</f>
        <v>87.297645190000011</v>
      </c>
    </row>
    <row r="77" spans="1:66" x14ac:dyDescent="0.3">
      <c r="A77" s="9"/>
      <c r="B77" s="25" t="s">
        <v>70</v>
      </c>
      <c r="C77" s="23">
        <f t="shared" ref="C77:BK77" si="16">+C76+C73</f>
        <v>0</v>
      </c>
      <c r="D77" s="23">
        <f t="shared" si="16"/>
        <v>0</v>
      </c>
      <c r="E77" s="23">
        <f t="shared" si="16"/>
        <v>0</v>
      </c>
      <c r="F77" s="23">
        <f t="shared" si="16"/>
        <v>0</v>
      </c>
      <c r="G77" s="23">
        <f t="shared" si="16"/>
        <v>0</v>
      </c>
      <c r="H77" s="23">
        <f t="shared" si="16"/>
        <v>0</v>
      </c>
      <c r="I77" s="23">
        <f t="shared" si="16"/>
        <v>0</v>
      </c>
      <c r="J77" s="23">
        <f t="shared" si="16"/>
        <v>0</v>
      </c>
      <c r="K77" s="23">
        <f t="shared" si="16"/>
        <v>0</v>
      </c>
      <c r="L77" s="23">
        <f t="shared" si="16"/>
        <v>0</v>
      </c>
      <c r="M77" s="23">
        <f t="shared" si="16"/>
        <v>0</v>
      </c>
      <c r="N77" s="23">
        <f t="shared" si="16"/>
        <v>0</v>
      </c>
      <c r="O77" s="23">
        <f t="shared" si="16"/>
        <v>0</v>
      </c>
      <c r="P77" s="23">
        <f t="shared" si="16"/>
        <v>0</v>
      </c>
      <c r="Q77" s="23">
        <f t="shared" si="16"/>
        <v>0</v>
      </c>
      <c r="R77" s="23">
        <f t="shared" si="16"/>
        <v>0</v>
      </c>
      <c r="S77" s="23">
        <f t="shared" si="16"/>
        <v>0</v>
      </c>
      <c r="T77" s="23">
        <f t="shared" si="16"/>
        <v>0</v>
      </c>
      <c r="U77" s="23">
        <f t="shared" si="16"/>
        <v>0</v>
      </c>
      <c r="V77" s="23">
        <f t="shared" si="16"/>
        <v>0</v>
      </c>
      <c r="W77" s="23">
        <f t="shared" si="16"/>
        <v>0</v>
      </c>
      <c r="X77" s="23">
        <f t="shared" si="16"/>
        <v>0</v>
      </c>
      <c r="Y77" s="23">
        <f t="shared" si="16"/>
        <v>0</v>
      </c>
      <c r="Z77" s="23">
        <f t="shared" si="16"/>
        <v>0</v>
      </c>
      <c r="AA77" s="23">
        <f t="shared" si="16"/>
        <v>0</v>
      </c>
      <c r="AB77" s="23">
        <f t="shared" si="16"/>
        <v>0</v>
      </c>
      <c r="AC77" s="23">
        <f t="shared" si="16"/>
        <v>0</v>
      </c>
      <c r="AD77" s="23">
        <f t="shared" si="16"/>
        <v>0</v>
      </c>
      <c r="AE77" s="23">
        <f t="shared" si="16"/>
        <v>0</v>
      </c>
      <c r="AF77" s="23">
        <f t="shared" si="16"/>
        <v>0</v>
      </c>
      <c r="AG77" s="23">
        <f t="shared" si="16"/>
        <v>0</v>
      </c>
      <c r="AH77" s="23">
        <f t="shared" si="16"/>
        <v>0</v>
      </c>
      <c r="AI77" s="23">
        <f t="shared" si="16"/>
        <v>0</v>
      </c>
      <c r="AJ77" s="23">
        <f t="shared" si="16"/>
        <v>0</v>
      </c>
      <c r="AK77" s="23">
        <f t="shared" si="16"/>
        <v>0</v>
      </c>
      <c r="AL77" s="23">
        <f t="shared" si="16"/>
        <v>0</v>
      </c>
      <c r="AM77" s="23">
        <f t="shared" si="16"/>
        <v>0</v>
      </c>
      <c r="AN77" s="23">
        <f t="shared" si="16"/>
        <v>0</v>
      </c>
      <c r="AO77" s="23">
        <f t="shared" si="16"/>
        <v>0</v>
      </c>
      <c r="AP77" s="23">
        <f t="shared" si="16"/>
        <v>0</v>
      </c>
      <c r="AQ77" s="23">
        <f t="shared" si="16"/>
        <v>0</v>
      </c>
      <c r="AR77" s="23">
        <f t="shared" si="16"/>
        <v>1.44284502</v>
      </c>
      <c r="AS77" s="23">
        <f t="shared" si="16"/>
        <v>0</v>
      </c>
      <c r="AT77" s="23">
        <f t="shared" si="16"/>
        <v>0</v>
      </c>
      <c r="AU77" s="23">
        <f t="shared" si="16"/>
        <v>0</v>
      </c>
      <c r="AV77" s="23">
        <f t="shared" si="16"/>
        <v>7.3373912699999995</v>
      </c>
      <c r="AW77" s="23">
        <f t="shared" si="16"/>
        <v>255.38985708000001</v>
      </c>
      <c r="AX77" s="23">
        <f t="shared" si="16"/>
        <v>0</v>
      </c>
      <c r="AY77" s="23">
        <f t="shared" si="16"/>
        <v>0</v>
      </c>
      <c r="AZ77" s="23">
        <f t="shared" si="16"/>
        <v>22.37215015</v>
      </c>
      <c r="BA77" s="23">
        <f t="shared" si="16"/>
        <v>0</v>
      </c>
      <c r="BB77" s="23">
        <f t="shared" si="16"/>
        <v>0</v>
      </c>
      <c r="BC77" s="23">
        <f t="shared" si="16"/>
        <v>0</v>
      </c>
      <c r="BD77" s="23">
        <f t="shared" si="16"/>
        <v>0</v>
      </c>
      <c r="BE77" s="23">
        <f t="shared" si="16"/>
        <v>0</v>
      </c>
      <c r="BF77" s="23">
        <f t="shared" si="16"/>
        <v>4.0813796599999996</v>
      </c>
      <c r="BG77" s="23">
        <f t="shared" si="16"/>
        <v>0.21151779000000001</v>
      </c>
      <c r="BH77" s="23">
        <f t="shared" si="16"/>
        <v>0</v>
      </c>
      <c r="BI77" s="23">
        <f t="shared" si="16"/>
        <v>0</v>
      </c>
      <c r="BJ77" s="23">
        <f t="shared" si="16"/>
        <v>7.0486209300000002</v>
      </c>
      <c r="BK77" s="19">
        <f t="shared" si="16"/>
        <v>297.88376190000002</v>
      </c>
    </row>
    <row r="78" spans="1:66" x14ac:dyDescent="0.3">
      <c r="A78" s="9"/>
      <c r="B78" s="28"/>
      <c r="C78" s="15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6"/>
    </row>
    <row r="79" spans="1:66" x14ac:dyDescent="0.3">
      <c r="A79" s="9" t="s">
        <v>81</v>
      </c>
      <c r="B79" s="10" t="s">
        <v>82</v>
      </c>
      <c r="C79" s="15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6"/>
    </row>
    <row r="80" spans="1:66" x14ac:dyDescent="0.3">
      <c r="A80" s="9"/>
      <c r="B80" s="20" t="s">
        <v>83</v>
      </c>
      <c r="C80" s="15">
        <v>0</v>
      </c>
      <c r="D80" s="15">
        <v>0.86131789999999997</v>
      </c>
      <c r="E80" s="15">
        <v>0</v>
      </c>
      <c r="F80" s="15">
        <v>0</v>
      </c>
      <c r="G80" s="15">
        <v>0</v>
      </c>
      <c r="H80" s="15">
        <v>41.925875730000001</v>
      </c>
      <c r="I80" s="15">
        <v>48.205071879999998</v>
      </c>
      <c r="J80" s="15">
        <v>0</v>
      </c>
      <c r="K80" s="15">
        <v>0</v>
      </c>
      <c r="L80" s="15">
        <v>125.44619643999999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14.92172573</v>
      </c>
      <c r="S80" s="15">
        <v>1.5666561999999999</v>
      </c>
      <c r="T80" s="15">
        <v>0</v>
      </c>
      <c r="U80" s="15">
        <v>0</v>
      </c>
      <c r="V80" s="15">
        <v>10.19690469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0.36555902000000001</v>
      </c>
      <c r="AC80" s="15">
        <v>0</v>
      </c>
      <c r="AD80" s="15">
        <v>0</v>
      </c>
      <c r="AE80" s="15">
        <v>0</v>
      </c>
      <c r="AF80" s="15">
        <v>0.32282150999999998</v>
      </c>
      <c r="AG80" s="15">
        <v>0</v>
      </c>
      <c r="AH80" s="15">
        <v>0</v>
      </c>
      <c r="AI80" s="15">
        <v>0</v>
      </c>
      <c r="AJ80" s="15">
        <v>0</v>
      </c>
      <c r="AK80" s="15">
        <v>0</v>
      </c>
      <c r="AL80" s="15">
        <v>4.212217E-2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46.232239280000002</v>
      </c>
      <c r="AW80" s="15">
        <v>19.535951099999998</v>
      </c>
      <c r="AX80" s="15">
        <v>0</v>
      </c>
      <c r="AY80" s="15">
        <v>0</v>
      </c>
      <c r="AZ80" s="15">
        <v>79.198329819999998</v>
      </c>
      <c r="BA80" s="15">
        <v>0</v>
      </c>
      <c r="BB80" s="15">
        <v>0</v>
      </c>
      <c r="BC80" s="15">
        <v>0</v>
      </c>
      <c r="BD80" s="15">
        <v>0</v>
      </c>
      <c r="BE80" s="15">
        <v>0</v>
      </c>
      <c r="BF80" s="15">
        <v>10.071175719999999</v>
      </c>
      <c r="BG80" s="15">
        <v>0.48163176000000002</v>
      </c>
      <c r="BH80" s="15">
        <v>0</v>
      </c>
      <c r="BI80" s="15">
        <v>0</v>
      </c>
      <c r="BJ80" s="15">
        <v>10.36020085</v>
      </c>
      <c r="BK80" s="16">
        <f>SUM(C80:BJ80)</f>
        <v>409.73377979999998</v>
      </c>
    </row>
    <row r="81" spans="1:66" x14ac:dyDescent="0.3">
      <c r="A81" s="9"/>
      <c r="B81" s="20" t="s">
        <v>84</v>
      </c>
      <c r="C81" s="15">
        <v>0</v>
      </c>
      <c r="D81" s="15">
        <v>0.87274012999999995</v>
      </c>
      <c r="E81" s="15">
        <v>0</v>
      </c>
      <c r="F81" s="15">
        <v>0</v>
      </c>
      <c r="G81" s="15">
        <v>0</v>
      </c>
      <c r="H81" s="15">
        <v>12.65008705</v>
      </c>
      <c r="I81" s="15">
        <v>16.710728970000002</v>
      </c>
      <c r="J81" s="15">
        <v>0</v>
      </c>
      <c r="K81" s="15">
        <v>0</v>
      </c>
      <c r="L81" s="15">
        <v>69.678036399999996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4.1994018400000002</v>
      </c>
      <c r="S81" s="15">
        <v>8.1343979999999996E-2</v>
      </c>
      <c r="T81" s="15">
        <v>0</v>
      </c>
      <c r="U81" s="15">
        <v>0</v>
      </c>
      <c r="V81" s="15">
        <v>1.29752161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15">
        <v>0</v>
      </c>
      <c r="AN81" s="15">
        <v>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55.334987409999997</v>
      </c>
      <c r="AW81" s="15">
        <v>16.413931600000002</v>
      </c>
      <c r="AX81" s="15">
        <v>0</v>
      </c>
      <c r="AY81" s="15">
        <v>0</v>
      </c>
      <c r="AZ81" s="15">
        <v>112.3733194</v>
      </c>
      <c r="BA81" s="15">
        <v>0</v>
      </c>
      <c r="BB81" s="15">
        <v>0</v>
      </c>
      <c r="BC81" s="15">
        <v>0</v>
      </c>
      <c r="BD81" s="15">
        <v>0</v>
      </c>
      <c r="BE81" s="15">
        <v>0</v>
      </c>
      <c r="BF81" s="15">
        <v>17.49671318</v>
      </c>
      <c r="BG81" s="15">
        <v>1.48661468</v>
      </c>
      <c r="BH81" s="15">
        <v>0.60912957999999995</v>
      </c>
      <c r="BI81" s="15">
        <v>0</v>
      </c>
      <c r="BJ81" s="15">
        <v>10.56957821</v>
      </c>
      <c r="BK81" s="16">
        <f>SUM(C81:BJ81)</f>
        <v>319.77413404000004</v>
      </c>
    </row>
    <row r="82" spans="1:66" x14ac:dyDescent="0.3">
      <c r="A82" s="9"/>
      <c r="B82" s="20" t="s">
        <v>85</v>
      </c>
      <c r="C82" s="15">
        <v>0</v>
      </c>
      <c r="D82" s="15">
        <v>0.52365879999999998</v>
      </c>
      <c r="E82" s="15">
        <v>0</v>
      </c>
      <c r="F82" s="15">
        <v>0</v>
      </c>
      <c r="G82" s="15">
        <v>0</v>
      </c>
      <c r="H82" s="15">
        <v>3.76500587</v>
      </c>
      <c r="I82" s="15">
        <v>0.46212923</v>
      </c>
      <c r="J82" s="15">
        <v>0</v>
      </c>
      <c r="K82" s="15">
        <v>0</v>
      </c>
      <c r="L82" s="15">
        <v>7.6158994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1.7331238499999999</v>
      </c>
      <c r="S82" s="15">
        <v>0</v>
      </c>
      <c r="T82" s="15">
        <v>0</v>
      </c>
      <c r="U82" s="15">
        <v>0</v>
      </c>
      <c r="V82" s="15">
        <v>0.31202752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0</v>
      </c>
      <c r="AM82" s="15">
        <v>0</v>
      </c>
      <c r="AN82" s="15">
        <v>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4.9710907600000001</v>
      </c>
      <c r="AW82" s="15">
        <v>0.24207338</v>
      </c>
      <c r="AX82" s="15">
        <v>0</v>
      </c>
      <c r="AY82" s="15">
        <v>0</v>
      </c>
      <c r="AZ82" s="15">
        <v>6.0034621499999998</v>
      </c>
      <c r="BA82" s="15">
        <v>0</v>
      </c>
      <c r="BB82" s="15">
        <v>0</v>
      </c>
      <c r="BC82" s="15">
        <v>0</v>
      </c>
      <c r="BD82" s="15">
        <v>0</v>
      </c>
      <c r="BE82" s="15">
        <v>0</v>
      </c>
      <c r="BF82" s="15">
        <v>1.2422470000000001</v>
      </c>
      <c r="BG82" s="15">
        <v>0.17617148999999999</v>
      </c>
      <c r="BH82" s="15">
        <v>0</v>
      </c>
      <c r="BI82" s="15">
        <v>0</v>
      </c>
      <c r="BJ82" s="15">
        <v>0.13248594999999999</v>
      </c>
      <c r="BK82" s="16">
        <f>SUM(C82:BJ82)</f>
        <v>27.179375400000001</v>
      </c>
    </row>
    <row r="83" spans="1:66" x14ac:dyDescent="0.3">
      <c r="A83" s="9"/>
      <c r="B83" s="20" t="s">
        <v>86</v>
      </c>
      <c r="C83" s="15">
        <v>0</v>
      </c>
      <c r="D83" s="15">
        <v>0.82288271999999996</v>
      </c>
      <c r="E83" s="15">
        <v>0</v>
      </c>
      <c r="F83" s="15">
        <v>0</v>
      </c>
      <c r="G83" s="15">
        <v>0</v>
      </c>
      <c r="H83" s="15">
        <v>2.8216482300000001</v>
      </c>
      <c r="I83" s="15">
        <v>1.01946297</v>
      </c>
      <c r="J83" s="15">
        <v>0</v>
      </c>
      <c r="K83" s="15">
        <v>0</v>
      </c>
      <c r="L83" s="15">
        <v>8.3582256899999994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1.0512762600000001</v>
      </c>
      <c r="S83" s="15">
        <v>0</v>
      </c>
      <c r="T83" s="15">
        <v>0</v>
      </c>
      <c r="U83" s="15">
        <v>0</v>
      </c>
      <c r="V83" s="15">
        <v>0.17038180999999999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  <c r="AL83" s="15">
        <v>0</v>
      </c>
      <c r="AM83" s="15">
        <v>0</v>
      </c>
      <c r="AN83" s="15">
        <v>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3.10648284</v>
      </c>
      <c r="AW83" s="15">
        <v>0.59310025</v>
      </c>
      <c r="AX83" s="15">
        <v>0</v>
      </c>
      <c r="AY83" s="15">
        <v>0</v>
      </c>
      <c r="AZ83" s="15">
        <v>14.652297620000001</v>
      </c>
      <c r="BA83" s="15">
        <v>0</v>
      </c>
      <c r="BB83" s="15">
        <v>0</v>
      </c>
      <c r="BC83" s="15">
        <v>0</v>
      </c>
      <c r="BD83" s="15">
        <v>0</v>
      </c>
      <c r="BE83" s="15">
        <v>0</v>
      </c>
      <c r="BF83" s="15">
        <v>0.74508235</v>
      </c>
      <c r="BG83" s="15">
        <v>1.0134819999999999E-2</v>
      </c>
      <c r="BH83" s="15">
        <v>0</v>
      </c>
      <c r="BI83" s="15">
        <v>0</v>
      </c>
      <c r="BJ83" s="15">
        <v>8.3696999999999994E-2</v>
      </c>
      <c r="BK83" s="16">
        <f>SUM(C83:BJ83)</f>
        <v>33.434672559999996</v>
      </c>
    </row>
    <row r="84" spans="1:66" x14ac:dyDescent="0.3">
      <c r="A84" s="13"/>
      <c r="B84" s="25" t="s">
        <v>74</v>
      </c>
      <c r="C84" s="18">
        <f>SUM(C80:C83)</f>
        <v>0</v>
      </c>
      <c r="D84" s="18">
        <f t="shared" ref="D84:BJ84" si="17">SUM(D80:D83)</f>
        <v>3.0805995499999996</v>
      </c>
      <c r="E84" s="18">
        <f t="shared" si="17"/>
        <v>0</v>
      </c>
      <c r="F84" s="18">
        <f t="shared" si="17"/>
        <v>0</v>
      </c>
      <c r="G84" s="18">
        <f t="shared" si="17"/>
        <v>0</v>
      </c>
      <c r="H84" s="18">
        <f t="shared" si="17"/>
        <v>61.162616880000002</v>
      </c>
      <c r="I84" s="18">
        <f t="shared" si="17"/>
        <v>66.397393050000005</v>
      </c>
      <c r="J84" s="18">
        <f t="shared" si="17"/>
        <v>0</v>
      </c>
      <c r="K84" s="18">
        <f t="shared" si="17"/>
        <v>0</v>
      </c>
      <c r="L84" s="18">
        <f t="shared" si="17"/>
        <v>211.09835792999999</v>
      </c>
      <c r="M84" s="18">
        <f t="shared" si="17"/>
        <v>0</v>
      </c>
      <c r="N84" s="18">
        <f t="shared" si="17"/>
        <v>0</v>
      </c>
      <c r="O84" s="18">
        <f t="shared" si="17"/>
        <v>0</v>
      </c>
      <c r="P84" s="18">
        <f t="shared" si="17"/>
        <v>0</v>
      </c>
      <c r="Q84" s="18">
        <f t="shared" si="17"/>
        <v>0</v>
      </c>
      <c r="R84" s="18">
        <f t="shared" si="17"/>
        <v>21.905527679999999</v>
      </c>
      <c r="S84" s="18">
        <f t="shared" si="17"/>
        <v>1.6480001799999999</v>
      </c>
      <c r="T84" s="18">
        <f t="shared" si="17"/>
        <v>0</v>
      </c>
      <c r="U84" s="18">
        <f t="shared" si="17"/>
        <v>0</v>
      </c>
      <c r="V84" s="18">
        <f t="shared" si="17"/>
        <v>11.976835630000002</v>
      </c>
      <c r="W84" s="18">
        <f t="shared" si="17"/>
        <v>0</v>
      </c>
      <c r="X84" s="18">
        <f t="shared" si="17"/>
        <v>0</v>
      </c>
      <c r="Y84" s="18">
        <f t="shared" si="17"/>
        <v>0</v>
      </c>
      <c r="Z84" s="18">
        <f t="shared" si="17"/>
        <v>0</v>
      </c>
      <c r="AA84" s="18">
        <f t="shared" si="17"/>
        <v>0</v>
      </c>
      <c r="AB84" s="18">
        <f t="shared" si="17"/>
        <v>0.36555902000000001</v>
      </c>
      <c r="AC84" s="18">
        <f t="shared" si="17"/>
        <v>0</v>
      </c>
      <c r="AD84" s="18">
        <f t="shared" si="17"/>
        <v>0</v>
      </c>
      <c r="AE84" s="18">
        <f t="shared" si="17"/>
        <v>0</v>
      </c>
      <c r="AF84" s="18">
        <f t="shared" si="17"/>
        <v>0.32282150999999998</v>
      </c>
      <c r="AG84" s="18">
        <f t="shared" si="17"/>
        <v>0</v>
      </c>
      <c r="AH84" s="18">
        <f t="shared" si="17"/>
        <v>0</v>
      </c>
      <c r="AI84" s="18">
        <f t="shared" si="17"/>
        <v>0</v>
      </c>
      <c r="AJ84" s="18">
        <f t="shared" si="17"/>
        <v>0</v>
      </c>
      <c r="AK84" s="18">
        <f t="shared" si="17"/>
        <v>0</v>
      </c>
      <c r="AL84" s="18">
        <f t="shared" si="17"/>
        <v>4.212217E-2</v>
      </c>
      <c r="AM84" s="18">
        <f t="shared" si="17"/>
        <v>0</v>
      </c>
      <c r="AN84" s="18">
        <f t="shared" si="17"/>
        <v>0</v>
      </c>
      <c r="AO84" s="18">
        <f t="shared" si="17"/>
        <v>0</v>
      </c>
      <c r="AP84" s="18">
        <f t="shared" si="17"/>
        <v>0</v>
      </c>
      <c r="AQ84" s="18">
        <f t="shared" si="17"/>
        <v>0</v>
      </c>
      <c r="AR84" s="18">
        <f t="shared" si="17"/>
        <v>0</v>
      </c>
      <c r="AS84" s="18">
        <f t="shared" si="17"/>
        <v>0</v>
      </c>
      <c r="AT84" s="18">
        <f t="shared" si="17"/>
        <v>0</v>
      </c>
      <c r="AU84" s="18">
        <f t="shared" si="17"/>
        <v>0</v>
      </c>
      <c r="AV84" s="18">
        <f t="shared" si="17"/>
        <v>109.64480028999999</v>
      </c>
      <c r="AW84" s="18">
        <f t="shared" si="17"/>
        <v>36.785056330000003</v>
      </c>
      <c r="AX84" s="18">
        <f t="shared" si="17"/>
        <v>0</v>
      </c>
      <c r="AY84" s="18">
        <f t="shared" si="17"/>
        <v>0</v>
      </c>
      <c r="AZ84" s="18">
        <f t="shared" si="17"/>
        <v>212.22740898999999</v>
      </c>
      <c r="BA84" s="18">
        <f t="shared" si="17"/>
        <v>0</v>
      </c>
      <c r="BB84" s="18">
        <f t="shared" si="17"/>
        <v>0</v>
      </c>
      <c r="BC84" s="18">
        <f t="shared" si="17"/>
        <v>0</v>
      </c>
      <c r="BD84" s="18">
        <f t="shared" si="17"/>
        <v>0</v>
      </c>
      <c r="BE84" s="18">
        <f t="shared" si="17"/>
        <v>0</v>
      </c>
      <c r="BF84" s="18">
        <f t="shared" si="17"/>
        <v>29.555218249999999</v>
      </c>
      <c r="BG84" s="18">
        <f t="shared" si="17"/>
        <v>2.1545527500000001</v>
      </c>
      <c r="BH84" s="18">
        <f t="shared" si="17"/>
        <v>0.60912957999999995</v>
      </c>
      <c r="BI84" s="18">
        <f t="shared" si="17"/>
        <v>0</v>
      </c>
      <c r="BJ84" s="18">
        <f t="shared" si="17"/>
        <v>21.145962010000002</v>
      </c>
      <c r="BK84" s="19">
        <f>SUM(BK80:BK83)</f>
        <v>790.12196180000001</v>
      </c>
    </row>
    <row r="85" spans="1:66" x14ac:dyDescent="0.3">
      <c r="A85" s="13"/>
      <c r="B85" s="31" t="s">
        <v>87</v>
      </c>
      <c r="C85" s="18">
        <f t="shared" ref="C85:BK85" si="18">+C36+C63+C68+C77+C84</f>
        <v>0</v>
      </c>
      <c r="D85" s="18">
        <f t="shared" si="18"/>
        <v>706.50271536999992</v>
      </c>
      <c r="E85" s="18">
        <f t="shared" si="18"/>
        <v>0</v>
      </c>
      <c r="F85" s="18">
        <f t="shared" si="18"/>
        <v>0</v>
      </c>
      <c r="G85" s="18">
        <f t="shared" si="18"/>
        <v>0</v>
      </c>
      <c r="H85" s="18">
        <f t="shared" si="18"/>
        <v>2814.2793706400003</v>
      </c>
      <c r="I85" s="18">
        <f t="shared" si="18"/>
        <v>33273.302350140002</v>
      </c>
      <c r="J85" s="18">
        <f t="shared" si="18"/>
        <v>3045.0899641199994</v>
      </c>
      <c r="K85" s="18">
        <f t="shared" si="18"/>
        <v>0</v>
      </c>
      <c r="L85" s="18">
        <f t="shared" si="18"/>
        <v>9738.5709887899975</v>
      </c>
      <c r="M85" s="18">
        <f t="shared" si="18"/>
        <v>0</v>
      </c>
      <c r="N85" s="18">
        <f t="shared" si="18"/>
        <v>0</v>
      </c>
      <c r="O85" s="18">
        <f t="shared" si="18"/>
        <v>0</v>
      </c>
      <c r="P85" s="18">
        <f t="shared" si="18"/>
        <v>0</v>
      </c>
      <c r="Q85" s="18">
        <f t="shared" si="18"/>
        <v>0</v>
      </c>
      <c r="R85" s="18">
        <f t="shared" si="18"/>
        <v>1337.3990057400001</v>
      </c>
      <c r="S85" s="18">
        <f t="shared" si="18"/>
        <v>1171.4843345199999</v>
      </c>
      <c r="T85" s="18">
        <f t="shared" si="18"/>
        <v>18.778722949999999</v>
      </c>
      <c r="U85" s="18">
        <f t="shared" si="18"/>
        <v>0</v>
      </c>
      <c r="V85" s="18">
        <f t="shared" si="18"/>
        <v>592.29576384000006</v>
      </c>
      <c r="W85" s="18">
        <f t="shared" si="18"/>
        <v>0</v>
      </c>
      <c r="X85" s="18">
        <f t="shared" si="18"/>
        <v>0</v>
      </c>
      <c r="Y85" s="18">
        <f t="shared" si="18"/>
        <v>0</v>
      </c>
      <c r="Z85" s="18">
        <f t="shared" si="18"/>
        <v>0</v>
      </c>
      <c r="AA85" s="18">
        <f t="shared" si="18"/>
        <v>0</v>
      </c>
      <c r="AB85" s="18">
        <f t="shared" si="18"/>
        <v>12.373044819999999</v>
      </c>
      <c r="AC85" s="18">
        <f t="shared" si="18"/>
        <v>0.91089845999999997</v>
      </c>
      <c r="AD85" s="18">
        <f t="shared" si="18"/>
        <v>0</v>
      </c>
      <c r="AE85" s="18">
        <f t="shared" si="18"/>
        <v>0</v>
      </c>
      <c r="AF85" s="18">
        <f t="shared" si="18"/>
        <v>16.48275568</v>
      </c>
      <c r="AG85" s="18">
        <f t="shared" si="18"/>
        <v>0</v>
      </c>
      <c r="AH85" s="18">
        <f t="shared" si="18"/>
        <v>0</v>
      </c>
      <c r="AI85" s="18">
        <f t="shared" si="18"/>
        <v>0</v>
      </c>
      <c r="AJ85" s="18">
        <f t="shared" si="18"/>
        <v>0</v>
      </c>
      <c r="AK85" s="18">
        <f t="shared" si="18"/>
        <v>0</v>
      </c>
      <c r="AL85" s="18">
        <f t="shared" si="18"/>
        <v>0.45596335999999998</v>
      </c>
      <c r="AM85" s="18">
        <f t="shared" si="18"/>
        <v>0</v>
      </c>
      <c r="AN85" s="18">
        <f t="shared" si="18"/>
        <v>0</v>
      </c>
      <c r="AO85" s="18">
        <f t="shared" si="18"/>
        <v>0</v>
      </c>
      <c r="AP85" s="18">
        <f t="shared" si="18"/>
        <v>0</v>
      </c>
      <c r="AQ85" s="18">
        <f t="shared" si="18"/>
        <v>0</v>
      </c>
      <c r="AR85" s="18">
        <f t="shared" si="18"/>
        <v>1.44284502</v>
      </c>
      <c r="AS85" s="18">
        <f t="shared" si="18"/>
        <v>0</v>
      </c>
      <c r="AT85" s="18">
        <f t="shared" si="18"/>
        <v>0</v>
      </c>
      <c r="AU85" s="18">
        <f t="shared" si="18"/>
        <v>0</v>
      </c>
      <c r="AV85" s="18">
        <f t="shared" si="18"/>
        <v>15572.57717839</v>
      </c>
      <c r="AW85" s="18">
        <f t="shared" si="18"/>
        <v>7523.8972094899973</v>
      </c>
      <c r="AX85" s="18">
        <f t="shared" si="18"/>
        <v>3.0360662400000002</v>
      </c>
      <c r="AY85" s="18">
        <f t="shared" si="18"/>
        <v>0</v>
      </c>
      <c r="AZ85" s="18">
        <f t="shared" si="18"/>
        <v>22916.240369619998</v>
      </c>
      <c r="BA85" s="18">
        <f t="shared" si="18"/>
        <v>0</v>
      </c>
      <c r="BB85" s="18">
        <f t="shared" si="18"/>
        <v>0</v>
      </c>
      <c r="BC85" s="18">
        <f t="shared" si="18"/>
        <v>0</v>
      </c>
      <c r="BD85" s="18">
        <f t="shared" si="18"/>
        <v>0</v>
      </c>
      <c r="BE85" s="18">
        <f t="shared" si="18"/>
        <v>0</v>
      </c>
      <c r="BF85" s="18">
        <f t="shared" si="18"/>
        <v>5604.8988638199999</v>
      </c>
      <c r="BG85" s="18">
        <f t="shared" si="18"/>
        <v>651.66433975999985</v>
      </c>
      <c r="BH85" s="18">
        <f t="shared" si="18"/>
        <v>9.7174897799999993</v>
      </c>
      <c r="BI85" s="18">
        <f t="shared" si="18"/>
        <v>0</v>
      </c>
      <c r="BJ85" s="18">
        <f t="shared" si="18"/>
        <v>2800.0151487799994</v>
      </c>
      <c r="BK85" s="19">
        <f t="shared" si="18"/>
        <v>107811.41538933002</v>
      </c>
      <c r="BN85" s="32"/>
    </row>
    <row r="86" spans="1:66" x14ac:dyDescent="0.3">
      <c r="A86" s="13"/>
      <c r="B86" s="25"/>
      <c r="C86" s="18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19"/>
    </row>
    <row r="87" spans="1:66" x14ac:dyDescent="0.3">
      <c r="A87" s="9" t="s">
        <v>88</v>
      </c>
      <c r="B87" s="33" t="s">
        <v>89</v>
      </c>
      <c r="C87" s="15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6"/>
    </row>
    <row r="88" spans="1:66" x14ac:dyDescent="0.3">
      <c r="A88" s="9"/>
      <c r="B88" s="20" t="s">
        <v>90</v>
      </c>
      <c r="C88" s="15">
        <v>0</v>
      </c>
      <c r="D88" s="15">
        <v>0.62472991</v>
      </c>
      <c r="E88" s="15">
        <v>0</v>
      </c>
      <c r="F88" s="15">
        <v>0</v>
      </c>
      <c r="G88" s="15">
        <v>0</v>
      </c>
      <c r="H88" s="15">
        <v>13.900084189999999</v>
      </c>
      <c r="I88" s="15">
        <v>3.2428645899999999</v>
      </c>
      <c r="J88" s="15">
        <v>0</v>
      </c>
      <c r="K88" s="15">
        <v>0</v>
      </c>
      <c r="L88" s="15">
        <v>15.47364073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6.6157295200000004</v>
      </c>
      <c r="S88" s="15">
        <v>4.1918799999999999E-2</v>
      </c>
      <c r="T88" s="15">
        <v>0</v>
      </c>
      <c r="U88" s="15">
        <v>0</v>
      </c>
      <c r="V88" s="15">
        <v>1.84523485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15">
        <v>0</v>
      </c>
      <c r="AN88" s="15">
        <v>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23.490989190000001</v>
      </c>
      <c r="AW88" s="15">
        <v>4.0023474500000003</v>
      </c>
      <c r="AX88" s="15">
        <v>0</v>
      </c>
      <c r="AY88" s="15">
        <v>0</v>
      </c>
      <c r="AZ88" s="15">
        <v>24.89373148</v>
      </c>
      <c r="BA88" s="15">
        <v>0</v>
      </c>
      <c r="BB88" s="15">
        <v>0</v>
      </c>
      <c r="BC88" s="15">
        <v>0</v>
      </c>
      <c r="BD88" s="15">
        <v>0</v>
      </c>
      <c r="BE88" s="15">
        <v>0</v>
      </c>
      <c r="BF88" s="15">
        <v>10.43149451</v>
      </c>
      <c r="BG88" s="15">
        <v>0.3929184</v>
      </c>
      <c r="BH88" s="15">
        <v>0</v>
      </c>
      <c r="BI88" s="15">
        <v>0</v>
      </c>
      <c r="BJ88" s="15">
        <v>2.1843590100000001</v>
      </c>
      <c r="BK88" s="16">
        <f>SUM(C88:BJ88)</f>
        <v>107.14004262999998</v>
      </c>
      <c r="BL88" s="26"/>
    </row>
    <row r="89" spans="1:66" x14ac:dyDescent="0.3">
      <c r="A89" s="13"/>
      <c r="B89" s="25" t="s">
        <v>74</v>
      </c>
      <c r="C89" s="18">
        <f>SUM(C88)</f>
        <v>0</v>
      </c>
      <c r="D89" s="18">
        <f t="shared" ref="D89:BJ89" si="19">SUM(D88)</f>
        <v>0.62472991</v>
      </c>
      <c r="E89" s="18">
        <f t="shared" si="19"/>
        <v>0</v>
      </c>
      <c r="F89" s="18">
        <f t="shared" si="19"/>
        <v>0</v>
      </c>
      <c r="G89" s="18">
        <f t="shared" si="19"/>
        <v>0</v>
      </c>
      <c r="H89" s="18">
        <f t="shared" si="19"/>
        <v>13.900084189999999</v>
      </c>
      <c r="I89" s="18">
        <f t="shared" si="19"/>
        <v>3.2428645899999999</v>
      </c>
      <c r="J89" s="18">
        <f t="shared" si="19"/>
        <v>0</v>
      </c>
      <c r="K89" s="18">
        <f t="shared" si="19"/>
        <v>0</v>
      </c>
      <c r="L89" s="18">
        <f t="shared" si="19"/>
        <v>15.47364073</v>
      </c>
      <c r="M89" s="18">
        <f t="shared" si="19"/>
        <v>0</v>
      </c>
      <c r="N89" s="18">
        <f t="shared" si="19"/>
        <v>0</v>
      </c>
      <c r="O89" s="18">
        <f t="shared" si="19"/>
        <v>0</v>
      </c>
      <c r="P89" s="18">
        <f t="shared" si="19"/>
        <v>0</v>
      </c>
      <c r="Q89" s="18">
        <f t="shared" si="19"/>
        <v>0</v>
      </c>
      <c r="R89" s="18">
        <f t="shared" si="19"/>
        <v>6.6157295200000004</v>
      </c>
      <c r="S89" s="18">
        <f t="shared" si="19"/>
        <v>4.1918799999999999E-2</v>
      </c>
      <c r="T89" s="18">
        <f t="shared" si="19"/>
        <v>0</v>
      </c>
      <c r="U89" s="18">
        <f t="shared" si="19"/>
        <v>0</v>
      </c>
      <c r="V89" s="18">
        <f t="shared" si="19"/>
        <v>1.84523485</v>
      </c>
      <c r="W89" s="18">
        <f t="shared" si="19"/>
        <v>0</v>
      </c>
      <c r="X89" s="18">
        <f t="shared" si="19"/>
        <v>0</v>
      </c>
      <c r="Y89" s="18">
        <f t="shared" si="19"/>
        <v>0</v>
      </c>
      <c r="Z89" s="18">
        <f t="shared" si="19"/>
        <v>0</v>
      </c>
      <c r="AA89" s="18">
        <f t="shared" si="19"/>
        <v>0</v>
      </c>
      <c r="AB89" s="18">
        <f t="shared" si="19"/>
        <v>0</v>
      </c>
      <c r="AC89" s="18">
        <f t="shared" si="19"/>
        <v>0</v>
      </c>
      <c r="AD89" s="18">
        <f t="shared" si="19"/>
        <v>0</v>
      </c>
      <c r="AE89" s="18">
        <f t="shared" si="19"/>
        <v>0</v>
      </c>
      <c r="AF89" s="18">
        <f t="shared" si="19"/>
        <v>0</v>
      </c>
      <c r="AG89" s="18">
        <f t="shared" si="19"/>
        <v>0</v>
      </c>
      <c r="AH89" s="18">
        <f t="shared" si="19"/>
        <v>0</v>
      </c>
      <c r="AI89" s="18">
        <f t="shared" si="19"/>
        <v>0</v>
      </c>
      <c r="AJ89" s="18">
        <f t="shared" si="19"/>
        <v>0</v>
      </c>
      <c r="AK89" s="18">
        <f t="shared" si="19"/>
        <v>0</v>
      </c>
      <c r="AL89" s="18">
        <f t="shared" si="19"/>
        <v>0</v>
      </c>
      <c r="AM89" s="18">
        <f t="shared" si="19"/>
        <v>0</v>
      </c>
      <c r="AN89" s="18">
        <f t="shared" si="19"/>
        <v>0</v>
      </c>
      <c r="AO89" s="18">
        <f t="shared" si="19"/>
        <v>0</v>
      </c>
      <c r="AP89" s="18">
        <f t="shared" si="19"/>
        <v>0</v>
      </c>
      <c r="AQ89" s="18">
        <f t="shared" si="19"/>
        <v>0</v>
      </c>
      <c r="AR89" s="18">
        <f t="shared" si="19"/>
        <v>0</v>
      </c>
      <c r="AS89" s="18">
        <f t="shared" si="19"/>
        <v>0</v>
      </c>
      <c r="AT89" s="18">
        <f t="shared" si="19"/>
        <v>0</v>
      </c>
      <c r="AU89" s="18">
        <f t="shared" si="19"/>
        <v>0</v>
      </c>
      <c r="AV89" s="18">
        <f t="shared" si="19"/>
        <v>23.490989190000001</v>
      </c>
      <c r="AW89" s="18">
        <f t="shared" si="19"/>
        <v>4.0023474500000003</v>
      </c>
      <c r="AX89" s="18">
        <f t="shared" si="19"/>
        <v>0</v>
      </c>
      <c r="AY89" s="18">
        <f t="shared" si="19"/>
        <v>0</v>
      </c>
      <c r="AZ89" s="18">
        <f t="shared" si="19"/>
        <v>24.89373148</v>
      </c>
      <c r="BA89" s="18">
        <f t="shared" si="19"/>
        <v>0</v>
      </c>
      <c r="BB89" s="18">
        <f t="shared" si="19"/>
        <v>0</v>
      </c>
      <c r="BC89" s="18">
        <f t="shared" si="19"/>
        <v>0</v>
      </c>
      <c r="BD89" s="18">
        <f t="shared" si="19"/>
        <v>0</v>
      </c>
      <c r="BE89" s="18">
        <f t="shared" si="19"/>
        <v>0</v>
      </c>
      <c r="BF89" s="18">
        <f t="shared" si="19"/>
        <v>10.43149451</v>
      </c>
      <c r="BG89" s="18">
        <f t="shared" si="19"/>
        <v>0.3929184</v>
      </c>
      <c r="BH89" s="18">
        <f t="shared" si="19"/>
        <v>0</v>
      </c>
      <c r="BI89" s="18">
        <f t="shared" si="19"/>
        <v>0</v>
      </c>
      <c r="BJ89" s="18">
        <f t="shared" si="19"/>
        <v>2.1843590100000001</v>
      </c>
      <c r="BK89" s="19">
        <f>SUM(BK88)</f>
        <v>107.14004262999998</v>
      </c>
    </row>
    <row r="90" spans="1:66" x14ac:dyDescent="0.3"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7"/>
    </row>
    <row r="92" spans="1:66" x14ac:dyDescent="0.3">
      <c r="B92" s="38" t="s">
        <v>91</v>
      </c>
      <c r="C92" s="39"/>
      <c r="D92" s="38"/>
      <c r="E92" s="38"/>
      <c r="F92" s="38"/>
      <c r="G92" s="38"/>
      <c r="H92" s="38"/>
      <c r="I92" s="38"/>
      <c r="J92" s="38"/>
      <c r="K92" s="38"/>
      <c r="L92" s="38" t="s">
        <v>92</v>
      </c>
    </row>
    <row r="93" spans="1:66" x14ac:dyDescent="0.3">
      <c r="B93" s="38" t="s">
        <v>93</v>
      </c>
      <c r="C93" s="39"/>
      <c r="D93" s="38"/>
      <c r="E93" s="38"/>
      <c r="F93" s="38"/>
      <c r="G93" s="38"/>
      <c r="H93" s="38"/>
      <c r="I93" s="38"/>
      <c r="J93" s="38"/>
      <c r="K93" s="38"/>
      <c r="L93" s="38" t="s">
        <v>94</v>
      </c>
      <c r="BK93" s="41"/>
    </row>
    <row r="94" spans="1:66" x14ac:dyDescent="0.3">
      <c r="B94" s="38"/>
      <c r="C94" s="39"/>
      <c r="D94" s="38"/>
      <c r="E94" s="38"/>
      <c r="F94" s="38"/>
      <c r="G94" s="38"/>
      <c r="H94" s="38"/>
      <c r="I94" s="38"/>
      <c r="J94" s="38"/>
      <c r="K94" s="38"/>
      <c r="L94" s="38" t="s">
        <v>95</v>
      </c>
      <c r="BK94" s="42"/>
      <c r="BL94" s="43"/>
    </row>
    <row r="95" spans="1:66" ht="13.5" x14ac:dyDescent="0.35">
      <c r="B95" s="38" t="s">
        <v>96</v>
      </c>
      <c r="C95" s="39"/>
      <c r="D95" s="38"/>
      <c r="E95" s="38"/>
      <c r="F95" s="38"/>
      <c r="G95" s="38"/>
      <c r="H95" s="38"/>
      <c r="I95" s="38"/>
      <c r="J95" s="38"/>
      <c r="K95" s="38"/>
      <c r="L95" s="38" t="s">
        <v>97</v>
      </c>
      <c r="BK95" s="44"/>
      <c r="BL95" s="30"/>
    </row>
    <row r="96" spans="1:66" x14ac:dyDescent="0.3">
      <c r="B96" s="38" t="s">
        <v>98</v>
      </c>
      <c r="C96" s="39"/>
      <c r="D96" s="38"/>
      <c r="E96" s="38"/>
      <c r="F96" s="38"/>
      <c r="G96" s="38"/>
      <c r="H96" s="38"/>
      <c r="I96" s="38"/>
      <c r="J96" s="38"/>
      <c r="K96" s="38"/>
      <c r="L96" s="38" t="s">
        <v>99</v>
      </c>
      <c r="BK96" s="42"/>
      <c r="BL96" s="45"/>
    </row>
    <row r="97" spans="12:64" x14ac:dyDescent="0.3">
      <c r="L97" s="38" t="s">
        <v>100</v>
      </c>
      <c r="BK97" s="46"/>
      <c r="BL97" s="26"/>
    </row>
    <row r="99" spans="12:64" x14ac:dyDescent="0.3">
      <c r="BK99" s="46"/>
    </row>
  </sheetData>
  <mergeCells count="25">
    <mergeCell ref="AL5:AP5"/>
    <mergeCell ref="AQ5:AU5"/>
    <mergeCell ref="AV5:AZ5"/>
    <mergeCell ref="BA5:BE5"/>
    <mergeCell ref="BF5:BJ5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2:A6"/>
    <mergeCell ref="B2:B6"/>
    <mergeCell ref="C2:BK2"/>
    <mergeCell ref="C3:V3"/>
    <mergeCell ref="W3:AP3"/>
    <mergeCell ref="AQ3:BJ3"/>
    <mergeCell ref="BK3:BK6"/>
    <mergeCell ref="C4:L4"/>
    <mergeCell ref="M4:V4"/>
    <mergeCell ref="W4:AF4"/>
  </mergeCells>
  <pageMargins left="0.25" right="0.25" top="0.75" bottom="0.75" header="0.3" footer="0.3"/>
  <pageSetup paperSize="8" scale="41" fitToHeight="0" orientation="landscape" r:id="rId1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AAUM disclosure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Ami</dc:creator>
  <cp:lastModifiedBy>Jain, Ami</cp:lastModifiedBy>
  <dcterms:created xsi:type="dcterms:W3CDTF">2025-02-10T10:27:14Z</dcterms:created>
  <dcterms:modified xsi:type="dcterms:W3CDTF">2025-02-10T10:27:54Z</dcterms:modified>
</cp:coreProperties>
</file>